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čunovođa1\Desktop\Priprema SMŽ\Fin. plan 2023\"/>
    </mc:Choice>
  </mc:AlternateContent>
  <xr:revisionPtr revIDLastSave="0" documentId="13_ncr:1_{A54497EF-9AA6-4A5D-8500-4577360D3F38}" xr6:coauthVersionLast="47" xr6:coauthVersionMax="47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SAŽETAK" sheetId="1" r:id="rId1"/>
    <sheet name="Rashodi prema funkcijskoj kl" sheetId="5" r:id="rId2"/>
    <sheet name=" Račun prihoda i rashoda" sheetId="3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F27" i="7"/>
  <c r="G27" i="7"/>
  <c r="H27" i="7"/>
  <c r="I27" i="7"/>
  <c r="E27" i="7"/>
  <c r="G37" i="7"/>
  <c r="H37" i="7"/>
  <c r="I37" i="7"/>
  <c r="I7" i="7"/>
  <c r="H7" i="7"/>
  <c r="G7" i="7"/>
  <c r="F7" i="7"/>
  <c r="E7" i="7"/>
  <c r="F11" i="7"/>
  <c r="G11" i="7"/>
  <c r="H11" i="7"/>
  <c r="I11" i="7"/>
  <c r="E11" i="7"/>
</calcChain>
</file>

<file path=xl/sharedStrings.xml><?xml version="1.0" encoding="utf-8"?>
<sst xmlns="http://schemas.openxmlformats.org/spreadsheetml/2006/main" count="235" uniqueCount="121">
  <si>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</si>
  <si>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</si>
  <si>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</si>
  <si>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</si>
  <si>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</si>
  <si>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</si>
  <si>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</si>
  <si>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</si>
  <si>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</si>
  <si>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</si>
  <si>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</si>
  <si>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</si>
  <si>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</si>
  <si>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</si>
  <si>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</si>
  <si>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</si>
  <si>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</si>
  <si>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</si>
  <si>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</si>
  <si>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</si>
  <si>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</si>
  <si>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</si>
  <si>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</si>
  <si>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</si>
  <si>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</si>
  <si>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</si>
  <si>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</si>
  <si>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</si>
  <si>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</si>
  <si>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</si>
  <si>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</si>
  <si>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</si>
  <si>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</si>
  <si>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</si>
  <si>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</si>
  <si>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</si>
  <si>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</si>
  <si>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</si>
  <si>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</si>
  <si>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</si>
  <si>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</si>
  <si>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</si>
  <si>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</si>
  <si>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</si>
  <si>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</si>
  <si>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</si>
  <si>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</si>
  <si>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</si>
  <si>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</si>
  <si>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</si>
  <si>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</si>
  <si>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</si>
  <si>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</si>
  <si>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</si>
  <si>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</si>
  <si>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</si>
  <si>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</si>
  <si>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</si>
  <si>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I. OŠ Petrinja nema ovih primitaka</t>
  </si>
  <si>
    <t>EUR</t>
  </si>
  <si>
    <t>PROGRAM 1001</t>
  </si>
  <si>
    <t>Program javnih potreba u školstvu</t>
  </si>
  <si>
    <t>Aktivnost A100007</t>
  </si>
  <si>
    <t>Izvor financiranja 1.1.</t>
  </si>
  <si>
    <t>3+4</t>
  </si>
  <si>
    <t>Izvor financiranja 4.3.1.</t>
  </si>
  <si>
    <t>Prihodi za posebne namjene-PK</t>
  </si>
  <si>
    <t>Financijski rashodi</t>
  </si>
  <si>
    <t>Izvor financiranja 5.2.2.</t>
  </si>
  <si>
    <t>Pomoći-PK</t>
  </si>
  <si>
    <t>Aktivnost A100010</t>
  </si>
  <si>
    <t>Pomoći-Agencija za plaćanja u poljoprivredi, razminiranje</t>
  </si>
  <si>
    <t>Izvor financiranja 5.2.9.</t>
  </si>
  <si>
    <t>Pomoći-Ministarstvo za demografiju,obitelj,mlade i socijalnu</t>
  </si>
  <si>
    <t>Izvor financiranja 5.7.1</t>
  </si>
  <si>
    <t>Pomoći iz gradskih i općinskih proračuna-PK</t>
  </si>
  <si>
    <t>ŠKOLSKA KUHINJA</t>
  </si>
  <si>
    <t>Aktivnost A100014</t>
  </si>
  <si>
    <t>REDOVNI PROGRAM OŠ</t>
  </si>
  <si>
    <t>Izvor financiranja 1.2.</t>
  </si>
  <si>
    <t>Opći prihodi osnovne škole</t>
  </si>
  <si>
    <t>Materijalni rashodi i usluge</t>
  </si>
  <si>
    <t>Izvor financiranja 5.2.3.</t>
  </si>
  <si>
    <t>Aktivnost A100022</t>
  </si>
  <si>
    <t>PROJEKTI I MEĐUNARODNA SURADNJA</t>
  </si>
  <si>
    <t>Pomoći-EU-PK</t>
  </si>
  <si>
    <t>ULAGANJE U OBJEKTE ŠKOLSTVA</t>
  </si>
  <si>
    <t>Plan za 2023. EURO</t>
  </si>
  <si>
    <t>Projekcija 
za 2024. EURO</t>
  </si>
  <si>
    <t>Projekcija 
za 2025. EURO</t>
  </si>
  <si>
    <t>Plan 2022.** EURO</t>
  </si>
  <si>
    <t>Izvršenje 2021.** EURO</t>
  </si>
  <si>
    <t>09 Obrazovanje</t>
  </si>
  <si>
    <t>Izvršenje 2021. EURO</t>
  </si>
  <si>
    <t>Plan 2022. EURO</t>
  </si>
  <si>
    <t>0912 Osnovnoškolsko obrazovanje</t>
  </si>
  <si>
    <t>Kapitalni projekt K100002</t>
  </si>
  <si>
    <t>Tekući projekt T100004</t>
  </si>
  <si>
    <t>Osiguravanje pomoćnika u nastavi učenicima s teškoćama</t>
  </si>
  <si>
    <t>Izvor financiranja 5.2.5.</t>
  </si>
  <si>
    <t>Pomoći-Ministarstvo znanosti i obrazovanja</t>
  </si>
  <si>
    <t>Kapitalni projekt K100007</t>
  </si>
  <si>
    <t>ULAGANJE U OBJEKTE ŠKOLSTVA - POTRES</t>
  </si>
  <si>
    <t>Izvor financiranja 6.2.1</t>
  </si>
  <si>
    <t>Kapitalne donacija-PK</t>
  </si>
  <si>
    <t>Plan 2022. KN</t>
  </si>
  <si>
    <t>Izvršenje 2021. KN</t>
  </si>
  <si>
    <t>POMOĆI -PK(mzo,mk)</t>
  </si>
  <si>
    <t>POMOĆI IZ GR.PR.-PK</t>
  </si>
  <si>
    <t>Prihodi od upravnih i administrativnih pristojbi,pristojbi po posebnim propisima i naknada</t>
  </si>
  <si>
    <t>OPĆI PRIHODI I PRIMICI</t>
  </si>
  <si>
    <t>UKUPNO PRIHOD</t>
  </si>
  <si>
    <t>Projekti i međunarodna suradnja</t>
  </si>
  <si>
    <t>Izvor financiranja 5.2.14.</t>
  </si>
  <si>
    <t>DEC - Prihodi iz nadležnog proračuna i od HZZO-a temeljem ugovornih obveza</t>
  </si>
  <si>
    <t>OPĆI PRIHODI OSNOVNE ŠKOLE</t>
  </si>
  <si>
    <t>POMOĆI- MIISTARSTVO ZA DEMOGRAFIJU, OBITELJ, MLADE I SOCIJALNU</t>
  </si>
  <si>
    <t>Višak/manjak prihoda</t>
  </si>
  <si>
    <t>KAPITALNE DONACIJE -PK</t>
  </si>
  <si>
    <t>UKUPNO RASHOD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</si>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</sst>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</cellStyleXfs>
  <cellXfs count="27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3" xfId="0" applyFont="1" applyBorder="1"/>
    <xf numFmtId="0" fontId="0" fillId="0" borderId="3" xfId="0" applyBorder="1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5" borderId="3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20" fillId="2" borderId="3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 applyProtection="1">
      <alignment horizontal="right" wrapText="1"/>
    </xf>
    <xf numFmtId="3" fontId="20" fillId="2" borderId="4" xfId="0" applyNumberFormat="1" applyFont="1" applyFill="1" applyBorder="1" applyAlignment="1">
      <alignment horizontal="right"/>
    </xf>
    <xf numFmtId="0" fontId="18" fillId="3" borderId="4" xfId="0" applyNumberFormat="1" applyFont="1" applyFill="1" applyBorder="1" applyAlignment="1" applyProtection="1">
      <alignment horizontal="left" vertical="center" wrapText="1"/>
    </xf>
    <xf numFmtId="3" fontId="3" fillId="3" borderId="3" xfId="0" applyNumberFormat="1" applyFont="1" applyFill="1" applyBorder="1" applyAlignment="1" applyProtection="1">
      <alignment horizontal="right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 applyProtection="1">
      <alignment horizontal="right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3" fontId="19" fillId="0" borderId="3" xfId="0" applyNumberFormat="1" applyFont="1" applyBorder="1"/>
    <xf numFmtId="0" fontId="10" fillId="2" borderId="0" xfId="0" quotePrefix="1" applyFont="1" applyFill="1" applyBorder="1" applyAlignment="1">
      <alignment horizontal="left" vertical="center"/>
    </xf>
    <xf numFmtId="3" fontId="0" fillId="0" borderId="0" xfId="0" applyNumberFormat="1"/>
    <xf numFmtId="3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3" fontId="6" fillId="5" borderId="3" xfId="0" applyNumberFormat="1" applyFont="1" applyFill="1" applyBorder="1" applyAlignment="1" applyProtection="1">
      <alignment horizontal="right" wrapText="1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3" fillId="3" borderId="3" xfId="0" applyNumberFormat="1" applyFont="1" applyFill="1" applyBorder="1" applyAlignment="1" applyProtection="1">
      <alignment horizontal="right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0" fillId="0" borderId="0" xfId="0"/>
    <xf numFmtId="3" fontId="3" fillId="2" borderId="6" xfId="0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 horizontal="right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22" fillId="7" borderId="3" xfId="2" applyNumberFormat="1" applyFont="1" applyBorder="1" applyAlignment="1" applyProtection="1">
      <alignment horizontal="left" vertical="center" wrapText="1"/>
    </xf>
    <xf numFmtId="0" fontId="23" fillId="7" borderId="3" xfId="2" applyNumberFormat="1" applyFont="1" applyBorder="1" applyAlignment="1" applyProtection="1">
      <alignment horizontal="left" vertical="center" wrapText="1"/>
    </xf>
    <xf numFmtId="0" fontId="21" fillId="7" borderId="3" xfId="2" quotePrefix="1" applyBorder="1" applyAlignment="1">
      <alignment horizontal="left" vertical="center"/>
    </xf>
    <xf numFmtId="0" fontId="1" fillId="7" borderId="3" xfId="2" quotePrefix="1" applyFont="1" applyBorder="1" applyAlignment="1">
      <alignment horizontal="left" vertical="center"/>
    </xf>
    <xf numFmtId="0" fontId="23" fillId="7" borderId="3" xfId="2" quotePrefix="1" applyFont="1" applyBorder="1" applyAlignment="1">
      <alignment horizontal="left" vertical="center"/>
    </xf>
    <xf numFmtId="0" fontId="23" fillId="7" borderId="3" xfId="2" quotePrefix="1" applyFont="1" applyBorder="1" applyAlignment="1">
      <alignment horizontal="left" vertical="center" wrapText="1"/>
    </xf>
    <xf numFmtId="0" fontId="24" fillId="6" borderId="3" xfId="1" applyNumberFormat="1" applyFont="1" applyBorder="1" applyAlignment="1" applyProtection="1">
      <alignment horizontal="left" vertical="center" wrapText="1"/>
    </xf>
    <xf numFmtId="0" fontId="25" fillId="6" borderId="3" xfId="1" applyNumberFormat="1" applyFont="1" applyBorder="1" applyAlignment="1" applyProtection="1">
      <alignment horizontal="left" vertical="center" wrapText="1"/>
    </xf>
    <xf numFmtId="0" fontId="24" fillId="6" borderId="3" xfId="1" quotePrefix="1" applyFont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center" vertical="center"/>
    </xf>
    <xf numFmtId="0" fontId="25" fillId="6" borderId="3" xfId="1" applyNumberFormat="1" applyFont="1" applyBorder="1" applyAlignment="1" applyProtection="1">
      <alignment horizontal="center" vertical="center" wrapText="1"/>
    </xf>
    <xf numFmtId="0" fontId="22" fillId="7" borderId="3" xfId="2" applyNumberFormat="1" applyFont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23" fillId="7" borderId="3" xfId="2" quotePrefix="1" applyFont="1" applyBorder="1" applyAlignment="1">
      <alignment horizontal="center" vertical="center"/>
    </xf>
    <xf numFmtId="0" fontId="21" fillId="7" borderId="3" xfId="2" quotePrefix="1" applyBorder="1" applyAlignment="1">
      <alignment horizontal="center" vertical="center"/>
    </xf>
    <xf numFmtId="0" fontId="24" fillId="6" borderId="3" xfId="1" applyNumberFormat="1" applyFont="1" applyBorder="1" applyAlignment="1" applyProtection="1">
      <alignment horizontal="center" vertical="center" wrapText="1"/>
    </xf>
    <xf numFmtId="4" fontId="24" fillId="6" borderId="4" xfId="1" applyNumberFormat="1" applyFont="1" applyBorder="1" applyAlignment="1">
      <alignment horizontal="right"/>
    </xf>
    <xf numFmtId="4" fontId="24" fillId="6" borderId="3" xfId="1" applyNumberFormat="1" applyFont="1" applyBorder="1" applyAlignment="1">
      <alignment horizontal="right"/>
    </xf>
    <xf numFmtId="4" fontId="25" fillId="6" borderId="3" xfId="1" applyNumberFormat="1" applyFont="1" applyBorder="1" applyAlignment="1">
      <alignment horizontal="right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11" fillId="8" borderId="3" xfId="0" applyNumberFormat="1" applyFont="1" applyFill="1" applyBorder="1" applyAlignment="1" applyProtection="1">
      <alignment horizontal="center" vertical="center" wrapText="1"/>
    </xf>
    <xf numFmtId="0" fontId="27" fillId="8" borderId="3" xfId="0" applyNumberFormat="1" applyFont="1" applyFill="1" applyBorder="1" applyAlignment="1" applyProtection="1">
      <alignment horizontal="left" vertical="center" wrapText="1"/>
    </xf>
    <xf numFmtId="4" fontId="25" fillId="6" borderId="1" xfId="1" applyNumberFormat="1" applyFont="1" applyBorder="1" applyAlignment="1">
      <alignment horizontal="right"/>
    </xf>
    <xf numFmtId="3" fontId="26" fillId="7" borderId="3" xfId="2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3" fontId="19" fillId="7" borderId="4" xfId="2" applyNumberFormat="1" applyFont="1" applyBorder="1" applyAlignment="1">
      <alignment horizontal="right"/>
    </xf>
    <xf numFmtId="3" fontId="19" fillId="5" borderId="3" xfId="2" applyNumberFormat="1" applyFont="1" applyFill="1" applyBorder="1" applyAlignment="1">
      <alignment horizontal="right"/>
    </xf>
    <xf numFmtId="3" fontId="19" fillId="5" borderId="1" xfId="2" applyNumberFormat="1" applyFont="1" applyFill="1" applyBorder="1" applyAlignment="1">
      <alignment horizontal="right"/>
    </xf>
    <xf numFmtId="3" fontId="26" fillId="5" borderId="3" xfId="2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19" fillId="9" borderId="4" xfId="1" applyNumberFormat="1" applyFont="1" applyFill="1" applyBorder="1" applyAlignment="1">
      <alignment horizontal="right"/>
    </xf>
    <xf numFmtId="0" fontId="0" fillId="0" borderId="0" xfId="0"/>
    <xf numFmtId="0" fontId="9" fillId="2" borderId="3" xfId="0" quotePrefix="1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3" fontId="26" fillId="5" borderId="3" xfId="2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23" fillId="7" borderId="3" xfId="2" quotePrefix="1" applyFont="1" applyBorder="1" applyAlignment="1">
      <alignment horizontal="left" vertical="center"/>
    </xf>
    <xf numFmtId="0" fontId="23" fillId="7" borderId="3" xfId="2" quotePrefix="1" applyFont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center" vertical="center"/>
    </xf>
    <xf numFmtId="0" fontId="23" fillId="7" borderId="3" xfId="2" quotePrefix="1" applyFont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right"/>
    </xf>
    <xf numFmtId="3" fontId="19" fillId="5" borderId="3" xfId="2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19" fillId="5" borderId="4" xfId="2" applyNumberFormat="1" applyFont="1" applyFill="1" applyBorder="1" applyAlignment="1">
      <alignment horizontal="right"/>
    </xf>
    <xf numFmtId="3" fontId="19" fillId="9" borderId="4" xfId="1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23" fillId="7" borderId="3" xfId="2" quotePrefix="1" applyFont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4" fillId="6" borderId="3" xfId="1" applyNumberFormat="1" applyFont="1" applyBorder="1" applyAlignment="1" applyProtection="1">
      <alignment horizontal="left" vertical="center" wrapText="1"/>
    </xf>
    <xf numFmtId="0" fontId="25" fillId="6" borderId="3" xfId="1" applyNumberFormat="1" applyFont="1" applyBorder="1" applyAlignment="1" applyProtection="1">
      <alignment horizontal="left" vertical="center" wrapText="1"/>
    </xf>
    <xf numFmtId="0" fontId="11" fillId="2" borderId="3" xfId="0" quotePrefix="1" applyFont="1" applyFill="1" applyBorder="1" applyAlignment="1">
      <alignment horizontal="center" vertical="center"/>
    </xf>
    <xf numFmtId="0" fontId="25" fillId="6" borderId="3" xfId="1" applyNumberFormat="1" applyFont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24" fillId="6" borderId="4" xfId="1" applyNumberFormat="1" applyFont="1" applyBorder="1" applyAlignment="1">
      <alignment horizontal="right"/>
    </xf>
    <xf numFmtId="4" fontId="24" fillId="6" borderId="3" xfId="1" applyNumberFormat="1" applyFont="1" applyBorder="1" applyAlignment="1">
      <alignment horizontal="right"/>
    </xf>
    <xf numFmtId="4" fontId="25" fillId="6" borderId="3" xfId="1" applyNumberFormat="1" applyFont="1" applyBorder="1" applyAlignment="1">
      <alignment horizontal="right"/>
    </xf>
    <xf numFmtId="4" fontId="25" fillId="6" borderId="1" xfId="1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22" fillId="7" borderId="3" xfId="2" applyNumberFormat="1" applyFont="1" applyBorder="1" applyAlignment="1" applyProtection="1">
      <alignment horizontal="left" vertical="center" wrapText="1"/>
    </xf>
    <xf numFmtId="0" fontId="23" fillId="7" borderId="3" xfId="2" applyNumberFormat="1" applyFont="1" applyBorder="1" applyAlignment="1" applyProtection="1">
      <alignment horizontal="left" vertical="center" wrapText="1"/>
    </xf>
    <xf numFmtId="0" fontId="21" fillId="7" borderId="3" xfId="2" quotePrefix="1" applyBorder="1" applyAlignment="1">
      <alignment horizontal="left" vertical="center"/>
    </xf>
    <xf numFmtId="0" fontId="1" fillId="7" borderId="3" xfId="2" quotePrefix="1" applyFont="1" applyBorder="1" applyAlignment="1">
      <alignment horizontal="left" vertical="center"/>
    </xf>
    <xf numFmtId="0" fontId="23" fillId="7" borderId="3" xfId="2" quotePrefix="1" applyFont="1" applyBorder="1" applyAlignment="1">
      <alignment horizontal="left" vertical="center"/>
    </xf>
    <xf numFmtId="0" fontId="23" fillId="7" borderId="3" xfId="2" quotePrefix="1" applyFont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4" fillId="6" borderId="3" xfId="1" applyNumberFormat="1" applyFont="1" applyBorder="1" applyAlignment="1" applyProtection="1">
      <alignment horizontal="left" vertical="center" wrapText="1"/>
    </xf>
    <xf numFmtId="0" fontId="24" fillId="6" borderId="3" xfId="1" quotePrefix="1" applyFont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center" vertical="center"/>
    </xf>
    <xf numFmtId="0" fontId="22" fillId="7" borderId="3" xfId="2" applyNumberFormat="1" applyFont="1" applyBorder="1" applyAlignment="1" applyProtection="1">
      <alignment horizontal="center" vertical="center" wrapText="1"/>
    </xf>
    <xf numFmtId="0" fontId="23" fillId="7" borderId="3" xfId="2" quotePrefix="1" applyFont="1" applyBorder="1" applyAlignment="1">
      <alignment horizontal="center" vertical="center"/>
    </xf>
    <xf numFmtId="0" fontId="21" fillId="7" borderId="3" xfId="2" quotePrefix="1" applyBorder="1" applyAlignment="1">
      <alignment horizontal="center" vertical="center"/>
    </xf>
    <xf numFmtId="0" fontId="24" fillId="6" borderId="3" xfId="1" applyNumberFormat="1" applyFont="1" applyBorder="1" applyAlignment="1" applyProtection="1">
      <alignment horizontal="center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11" fillId="8" borderId="3" xfId="0" applyNumberFormat="1" applyFont="1" applyFill="1" applyBorder="1" applyAlignment="1" applyProtection="1">
      <alignment horizontal="center" vertical="center" wrapText="1"/>
    </xf>
    <xf numFmtId="0" fontId="27" fillId="8" borderId="3" xfId="0" applyNumberFormat="1" applyFont="1" applyFill="1" applyBorder="1" applyAlignment="1" applyProtection="1">
      <alignment horizontal="left" vertical="center" wrapText="1"/>
    </xf>
    <xf numFmtId="3" fontId="26" fillId="7" borderId="3" xfId="2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3" fontId="19" fillId="7" borderId="4" xfId="2" applyNumberFormat="1" applyFont="1" applyBorder="1" applyAlignment="1">
      <alignment horizontal="right"/>
    </xf>
    <xf numFmtId="3" fontId="19" fillId="5" borderId="3" xfId="2" applyNumberFormat="1" applyFont="1" applyFill="1" applyBorder="1" applyAlignment="1">
      <alignment horizontal="right"/>
    </xf>
    <xf numFmtId="3" fontId="19" fillId="5" borderId="1" xfId="2" applyNumberFormat="1" applyFont="1" applyFill="1" applyBorder="1" applyAlignment="1">
      <alignment horizontal="right"/>
    </xf>
    <xf numFmtId="3" fontId="26" fillId="5" borderId="3" xfId="2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19" fillId="5" borderId="4" xfId="2" applyNumberFormat="1" applyFont="1" applyFill="1" applyBorder="1" applyAlignment="1">
      <alignment horizontal="right"/>
    </xf>
    <xf numFmtId="3" fontId="19" fillId="9" borderId="4" xfId="1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8" fillId="3" borderId="1" xfId="0" applyNumberFormat="1" applyFon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 applyProtection="1">
      <alignment horizontal="left" vertical="center" wrapText="1"/>
    </xf>
    <xf numFmtId="0" fontId="18" fillId="3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3">
    <cellStyle name="20% - Isticanje4" xfId="2" builtinId="42"/>
    <cellStyle name="40% - Isticanje2" xfId="1" builtinId="35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workbookViewId="0">
      <selection activeCell="I9" sqref="I9"/>
    </sheetView>
  </sheetViews>
  <sheetFormatPr defaultRowHeight="15" x14ac:dyDescent="0.25"/>
  <cols>
    <col min="5" max="6" width="25.28515625" customWidth="1"/>
    <col min="7" max="7" width="25.28515625" style="69" customWidth="1"/>
    <col min="8" max="8" width="25.28515625" customWidth="1"/>
    <col min="9" max="9" width="25.28515625" style="69" customWidth="1"/>
    <col min="10" max="12" width="25.28515625" customWidth="1"/>
  </cols>
  <sheetData>
    <row r="1" spans="1:12" ht="42" customHeight="1" x14ac:dyDescent="0.25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x14ac:dyDescent="0.25">
      <c r="A3" s="240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57"/>
      <c r="L3" s="257"/>
    </row>
    <row r="4" spans="1:12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8" customHeight="1" x14ac:dyDescent="0.25">
      <c r="A5" s="240" t="s">
        <v>40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39" t="s">
        <v>45</v>
      </c>
    </row>
    <row r="7" spans="1:12" ht="25.5" x14ac:dyDescent="0.25">
      <c r="A7" s="28"/>
      <c r="B7" s="29"/>
      <c r="C7" s="29"/>
      <c r="D7" s="30"/>
      <c r="E7" s="31"/>
      <c r="F7" s="4" t="s">
        <v>42</v>
      </c>
      <c r="G7" s="4" t="s">
        <v>91</v>
      </c>
      <c r="H7" s="4" t="s">
        <v>43</v>
      </c>
      <c r="I7" s="4" t="s">
        <v>90</v>
      </c>
      <c r="J7" s="4" t="s">
        <v>87</v>
      </c>
      <c r="K7" s="4" t="s">
        <v>88</v>
      </c>
      <c r="L7" s="4" t="s">
        <v>89</v>
      </c>
    </row>
    <row r="8" spans="1:12" x14ac:dyDescent="0.25">
      <c r="A8" s="258" t="s">
        <v>0</v>
      </c>
      <c r="B8" s="254"/>
      <c r="C8" s="254"/>
      <c r="D8" s="254"/>
      <c r="E8" s="259"/>
      <c r="F8" s="103">
        <v>8471824.2899999991</v>
      </c>
      <c r="G8" s="32">
        <v>1124404</v>
      </c>
      <c r="H8" s="32">
        <v>9025800</v>
      </c>
      <c r="I8" s="32">
        <v>1197930</v>
      </c>
      <c r="J8" s="32">
        <v>1157448</v>
      </c>
      <c r="K8" s="103">
        <v>1157448</v>
      </c>
      <c r="L8" s="103">
        <v>1157448</v>
      </c>
    </row>
    <row r="9" spans="1:12" x14ac:dyDescent="0.25">
      <c r="A9" s="250" t="s">
        <v>1</v>
      </c>
      <c r="B9" s="243"/>
      <c r="C9" s="243"/>
      <c r="D9" s="243"/>
      <c r="E9" s="256"/>
      <c r="F9" s="33">
        <v>8471824</v>
      </c>
      <c r="G9" s="33">
        <v>1124404</v>
      </c>
      <c r="H9" s="42">
        <v>9025800</v>
      </c>
      <c r="I9" s="114">
        <v>1197930</v>
      </c>
      <c r="J9" s="42">
        <v>1157448</v>
      </c>
      <c r="K9" s="114">
        <v>1157448</v>
      </c>
      <c r="L9" s="114">
        <v>1157448</v>
      </c>
    </row>
    <row r="10" spans="1:12" x14ac:dyDescent="0.25">
      <c r="A10" s="255" t="s">
        <v>2</v>
      </c>
      <c r="B10" s="256"/>
      <c r="C10" s="256"/>
      <c r="D10" s="256"/>
      <c r="E10" s="256"/>
      <c r="F10" s="33"/>
      <c r="G10" s="33"/>
      <c r="H10" s="33"/>
      <c r="I10" s="33"/>
      <c r="J10" s="33"/>
      <c r="K10" s="104"/>
      <c r="L10" s="104"/>
    </row>
    <row r="11" spans="1:12" x14ac:dyDescent="0.25">
      <c r="A11" s="40" t="s">
        <v>3</v>
      </c>
      <c r="B11" s="41"/>
      <c r="C11" s="41"/>
      <c r="D11" s="41"/>
      <c r="E11" s="41"/>
      <c r="F11" s="103">
        <v>8471824.2899999991</v>
      </c>
      <c r="G11" s="103">
        <v>1124404</v>
      </c>
      <c r="H11" s="103">
        <v>9025800</v>
      </c>
      <c r="I11" s="103">
        <v>1197930</v>
      </c>
      <c r="J11" s="103">
        <v>1157448</v>
      </c>
      <c r="K11" s="103">
        <v>1157448</v>
      </c>
      <c r="L11" s="103">
        <v>1157448</v>
      </c>
    </row>
    <row r="12" spans="1:12" x14ac:dyDescent="0.25">
      <c r="A12" s="242" t="s">
        <v>4</v>
      </c>
      <c r="B12" s="243"/>
      <c r="C12" s="243"/>
      <c r="D12" s="243"/>
      <c r="E12" s="243"/>
      <c r="F12" s="104">
        <v>8471824</v>
      </c>
      <c r="G12" s="104">
        <v>1124404</v>
      </c>
      <c r="H12" s="114">
        <v>9025800</v>
      </c>
      <c r="I12" s="114">
        <v>1197930</v>
      </c>
      <c r="J12" s="114">
        <v>1157448</v>
      </c>
      <c r="K12" s="114">
        <v>1157448</v>
      </c>
      <c r="L12" s="114">
        <v>1157448</v>
      </c>
    </row>
    <row r="13" spans="1:12" x14ac:dyDescent="0.25">
      <c r="A13" s="255" t="s">
        <v>5</v>
      </c>
      <c r="B13" s="256"/>
      <c r="C13" s="256"/>
      <c r="D13" s="256"/>
      <c r="E13" s="256"/>
      <c r="F13" s="33"/>
      <c r="G13" s="33"/>
      <c r="H13" s="33"/>
      <c r="I13" s="33"/>
      <c r="J13" s="33"/>
      <c r="K13" s="33"/>
      <c r="L13" s="34"/>
    </row>
    <row r="14" spans="1:12" x14ac:dyDescent="0.25">
      <c r="A14" s="253" t="s">
        <v>6</v>
      </c>
      <c r="B14" s="254"/>
      <c r="C14" s="254"/>
      <c r="D14" s="254"/>
      <c r="E14" s="254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5">
        <v>0</v>
      </c>
      <c r="L14" s="35">
        <v>0</v>
      </c>
    </row>
    <row r="15" spans="1:12" ht="18" x14ac:dyDescent="0.25">
      <c r="A15" s="5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</row>
    <row r="16" spans="1:12" ht="18" customHeight="1" x14ac:dyDescent="0.25">
      <c r="A16" s="240" t="s">
        <v>41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2" ht="18" x14ac:dyDescent="0.25">
      <c r="A17" s="5"/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</row>
    <row r="18" spans="1:12" ht="25.5" x14ac:dyDescent="0.25">
      <c r="A18" s="28"/>
      <c r="B18" s="29"/>
      <c r="C18" s="29"/>
      <c r="D18" s="30"/>
      <c r="E18" s="31"/>
      <c r="F18" s="4" t="s">
        <v>12</v>
      </c>
      <c r="G18" s="4"/>
      <c r="H18" s="4" t="s">
        <v>13</v>
      </c>
      <c r="I18" s="4"/>
      <c r="J18" s="4" t="s">
        <v>48</v>
      </c>
      <c r="K18" s="4" t="s">
        <v>49</v>
      </c>
      <c r="L18" s="4" t="s">
        <v>50</v>
      </c>
    </row>
    <row r="19" spans="1:12" ht="15.75" customHeight="1" x14ac:dyDescent="0.25">
      <c r="A19" s="250" t="s">
        <v>8</v>
      </c>
      <c r="B19" s="251"/>
      <c r="C19" s="251"/>
      <c r="D19" s="251"/>
      <c r="E19" s="252"/>
      <c r="F19" s="33"/>
      <c r="G19" s="33"/>
      <c r="H19" s="33"/>
      <c r="I19" s="33"/>
      <c r="J19" s="33"/>
      <c r="K19" s="33"/>
      <c r="L19" s="33"/>
    </row>
    <row r="20" spans="1:12" x14ac:dyDescent="0.25">
      <c r="A20" s="250" t="s">
        <v>9</v>
      </c>
      <c r="B20" s="243"/>
      <c r="C20" s="243"/>
      <c r="D20" s="243"/>
      <c r="E20" s="243"/>
      <c r="F20" s="33"/>
      <c r="G20" s="33"/>
      <c r="H20" s="33"/>
      <c r="I20" s="33"/>
      <c r="J20" s="33"/>
      <c r="K20" s="33"/>
      <c r="L20" s="33"/>
    </row>
    <row r="21" spans="1:12" x14ac:dyDescent="0.25">
      <c r="A21" s="253" t="s">
        <v>10</v>
      </c>
      <c r="B21" s="254"/>
      <c r="C21" s="254"/>
      <c r="D21" s="254"/>
      <c r="E21" s="254"/>
      <c r="F21" s="32">
        <v>0</v>
      </c>
      <c r="G21" s="32"/>
      <c r="H21" s="32">
        <v>0</v>
      </c>
      <c r="I21" s="32"/>
      <c r="J21" s="32">
        <v>0</v>
      </c>
      <c r="K21" s="32">
        <v>0</v>
      </c>
      <c r="L21" s="32">
        <v>0</v>
      </c>
    </row>
    <row r="22" spans="1:12" ht="18" x14ac:dyDescent="0.25">
      <c r="A22" s="25"/>
      <c r="B22" s="9"/>
      <c r="C22" s="9"/>
      <c r="D22" s="9"/>
      <c r="E22" s="9"/>
      <c r="F22" s="9"/>
      <c r="G22" s="9"/>
      <c r="H22" s="9"/>
      <c r="I22" s="9"/>
      <c r="J22" s="3"/>
      <c r="K22" s="3"/>
      <c r="L22" s="3"/>
    </row>
    <row r="23" spans="1:12" ht="18" customHeight="1" x14ac:dyDescent="0.25">
      <c r="A23" s="240" t="s">
        <v>55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12" ht="18" x14ac:dyDescent="0.25">
      <c r="A24" s="25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</row>
    <row r="25" spans="1:12" ht="25.5" x14ac:dyDescent="0.25">
      <c r="A25" s="28"/>
      <c r="B25" s="29"/>
      <c r="C25" s="29"/>
      <c r="D25" s="30"/>
      <c r="E25" s="31"/>
      <c r="F25" s="4" t="s">
        <v>12</v>
      </c>
      <c r="G25" s="4"/>
      <c r="H25" s="4" t="s">
        <v>13</v>
      </c>
      <c r="I25" s="4"/>
      <c r="J25" s="4" t="s">
        <v>48</v>
      </c>
      <c r="K25" s="4" t="s">
        <v>49</v>
      </c>
      <c r="L25" s="4" t="s">
        <v>50</v>
      </c>
    </row>
    <row r="26" spans="1:12" x14ac:dyDescent="0.25">
      <c r="A26" s="244" t="s">
        <v>44</v>
      </c>
      <c r="B26" s="245"/>
      <c r="C26" s="245"/>
      <c r="D26" s="245"/>
      <c r="E26" s="246"/>
      <c r="F26" s="36"/>
      <c r="G26" s="36"/>
      <c r="H26" s="36"/>
      <c r="I26" s="36"/>
      <c r="J26" s="36"/>
      <c r="K26" s="36"/>
      <c r="L26" s="37"/>
    </row>
    <row r="27" spans="1:12" ht="30" customHeight="1" x14ac:dyDescent="0.25">
      <c r="A27" s="247" t="s">
        <v>7</v>
      </c>
      <c r="B27" s="248"/>
      <c r="C27" s="248"/>
      <c r="D27" s="248"/>
      <c r="E27" s="249"/>
      <c r="F27" s="38"/>
      <c r="G27" s="38"/>
      <c r="H27" s="38"/>
      <c r="I27" s="38"/>
      <c r="J27" s="38"/>
      <c r="K27" s="38"/>
      <c r="L27" s="35"/>
    </row>
    <row r="30" spans="1:12" x14ac:dyDescent="0.25">
      <c r="A30" s="242" t="s">
        <v>11</v>
      </c>
      <c r="B30" s="243"/>
      <c r="C30" s="243"/>
      <c r="D30" s="243"/>
      <c r="E30" s="243"/>
      <c r="F30" s="33">
        <v>0</v>
      </c>
      <c r="G30" s="33"/>
      <c r="H30" s="33">
        <v>0</v>
      </c>
      <c r="I30" s="33"/>
      <c r="J30" s="33">
        <v>0</v>
      </c>
      <c r="K30" s="33">
        <v>0</v>
      </c>
      <c r="L30" s="33">
        <v>0</v>
      </c>
    </row>
    <row r="31" spans="1:12" ht="11.25" customHeight="1" x14ac:dyDescent="0.25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</row>
    <row r="32" spans="1:12" ht="29.25" customHeight="1" x14ac:dyDescent="0.25">
      <c r="A32" s="238" t="s">
        <v>56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</row>
    <row r="33" spans="1:12" ht="8.25" customHeight="1" x14ac:dyDescent="0.25"/>
    <row r="34" spans="1:12" x14ac:dyDescent="0.25">
      <c r="A34" s="238" t="s">
        <v>46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8.25" customHeight="1" x14ac:dyDescent="0.25"/>
    <row r="36" spans="1:12" ht="29.25" customHeight="1" x14ac:dyDescent="0.25">
      <c r="A36" s="238" t="s">
        <v>47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</row>
  </sheetData>
  <mergeCells count="20">
    <mergeCell ref="A12:E12"/>
    <mergeCell ref="A5:L5"/>
    <mergeCell ref="A16:L16"/>
    <mergeCell ref="A1:L1"/>
    <mergeCell ref="A3:L3"/>
    <mergeCell ref="A8:E8"/>
    <mergeCell ref="A9:E9"/>
    <mergeCell ref="A10:E10"/>
    <mergeCell ref="A19:E19"/>
    <mergeCell ref="A20:E20"/>
    <mergeCell ref="A21:E21"/>
    <mergeCell ref="A13:E13"/>
    <mergeCell ref="A14:E14"/>
    <mergeCell ref="A36:L36"/>
    <mergeCell ref="A23:L23"/>
    <mergeCell ref="A32:L32"/>
    <mergeCell ref="A30:E30"/>
    <mergeCell ref="A34:L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topLeftCell="D1" workbookViewId="0">
      <selection activeCell="E13" sqref="E13"/>
    </sheetView>
  </sheetViews>
  <sheetFormatPr defaultRowHeight="15" x14ac:dyDescent="0.25"/>
  <cols>
    <col min="1" max="1" width="37.7109375" customWidth="1"/>
    <col min="2" max="2" width="25.28515625" customWidth="1"/>
    <col min="3" max="3" width="25.28515625" style="91" customWidth="1"/>
    <col min="4" max="4" width="25.28515625" customWidth="1"/>
    <col min="5" max="5" width="25.28515625" style="91" customWidth="1"/>
    <col min="6" max="8" width="25.28515625" customWidth="1"/>
  </cols>
  <sheetData>
    <row r="1" spans="1:8" ht="42" customHeight="1" x14ac:dyDescent="0.25">
      <c r="A1" s="240" t="s">
        <v>53</v>
      </c>
      <c r="B1" s="240"/>
      <c r="C1" s="240"/>
      <c r="D1" s="240"/>
      <c r="E1" s="240"/>
      <c r="F1" s="240"/>
      <c r="G1" s="240"/>
      <c r="H1" s="240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240" t="s">
        <v>32</v>
      </c>
      <c r="B3" s="240"/>
      <c r="C3" s="240"/>
      <c r="D3" s="240"/>
      <c r="E3" s="240"/>
      <c r="F3" s="240"/>
      <c r="G3" s="257"/>
      <c r="H3" s="257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240" t="s">
        <v>15</v>
      </c>
      <c r="B5" s="241"/>
      <c r="C5" s="241"/>
      <c r="D5" s="241"/>
      <c r="E5" s="241"/>
      <c r="F5" s="241"/>
      <c r="G5" s="241"/>
      <c r="H5" s="241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15.75" x14ac:dyDescent="0.25">
      <c r="A7" s="240" t="s">
        <v>25</v>
      </c>
      <c r="B7" s="260"/>
      <c r="C7" s="260"/>
      <c r="D7" s="260"/>
      <c r="E7" s="260"/>
      <c r="F7" s="260"/>
      <c r="G7" s="260"/>
      <c r="H7" s="260"/>
    </row>
    <row r="8" spans="1:8" ht="18" x14ac:dyDescent="0.25">
      <c r="A8" s="5"/>
      <c r="B8" s="5"/>
      <c r="C8" s="5"/>
      <c r="D8" s="5"/>
      <c r="E8" s="5"/>
      <c r="F8" s="5"/>
      <c r="G8" s="6"/>
      <c r="H8" s="6"/>
    </row>
    <row r="9" spans="1:8" ht="25.5" x14ac:dyDescent="0.25">
      <c r="A9" s="24" t="s">
        <v>26</v>
      </c>
      <c r="B9" s="23" t="s">
        <v>106</v>
      </c>
      <c r="C9" s="23" t="s">
        <v>93</v>
      </c>
      <c r="D9" s="24" t="s">
        <v>105</v>
      </c>
      <c r="E9" s="24" t="s">
        <v>94</v>
      </c>
      <c r="F9" s="24" t="s">
        <v>87</v>
      </c>
      <c r="G9" s="24" t="s">
        <v>88</v>
      </c>
      <c r="H9" s="24" t="s">
        <v>89</v>
      </c>
    </row>
    <row r="10" spans="1:8" ht="15.75" customHeight="1" x14ac:dyDescent="0.25">
      <c r="A10" s="13" t="s">
        <v>27</v>
      </c>
      <c r="B10" s="104">
        <v>8471824</v>
      </c>
      <c r="C10" s="104">
        <v>1124404</v>
      </c>
      <c r="D10" s="114">
        <v>9025800</v>
      </c>
      <c r="E10" s="114">
        <v>1197930</v>
      </c>
      <c r="F10" s="114">
        <v>1157448</v>
      </c>
      <c r="G10" s="114">
        <v>1157448</v>
      </c>
      <c r="H10" s="114">
        <v>1157448</v>
      </c>
    </row>
    <row r="11" spans="1:8" ht="15.75" customHeight="1" x14ac:dyDescent="0.25">
      <c r="A11" s="98" t="s">
        <v>92</v>
      </c>
      <c r="B11" s="95"/>
      <c r="C11" s="95"/>
      <c r="D11" s="96"/>
      <c r="E11" s="96"/>
      <c r="F11" s="96"/>
      <c r="G11" s="96"/>
      <c r="H11" s="96"/>
    </row>
    <row r="12" spans="1:8" x14ac:dyDescent="0.25">
      <c r="A12" s="100" t="s">
        <v>95</v>
      </c>
      <c r="B12" s="88">
        <v>8471824</v>
      </c>
      <c r="C12" s="88">
        <v>1124404</v>
      </c>
      <c r="D12" s="96">
        <v>9025800</v>
      </c>
      <c r="E12" s="96">
        <v>1197930</v>
      </c>
      <c r="F12" s="207">
        <v>1157448</v>
      </c>
      <c r="G12" s="207">
        <v>1157448</v>
      </c>
      <c r="H12" s="207">
        <v>1157448</v>
      </c>
    </row>
    <row r="13" spans="1:8" x14ac:dyDescent="0.25">
      <c r="A13" s="99"/>
      <c r="B13" s="95"/>
      <c r="C13" s="95"/>
      <c r="D13" s="96"/>
      <c r="E13" s="96"/>
      <c r="F13" s="96"/>
      <c r="G13" s="96"/>
      <c r="H13" s="96"/>
    </row>
    <row r="14" spans="1:8" x14ac:dyDescent="0.25">
      <c r="A14" s="13"/>
      <c r="B14" s="10"/>
      <c r="C14" s="92"/>
      <c r="D14" s="11"/>
      <c r="E14" s="93"/>
      <c r="F14" s="11"/>
      <c r="G14" s="11"/>
      <c r="H14" s="12"/>
    </row>
    <row r="15" spans="1:8" x14ac:dyDescent="0.25">
      <c r="A15" s="19"/>
      <c r="B15" s="10"/>
      <c r="C15" s="92"/>
      <c r="D15" s="11"/>
      <c r="E15" s="93"/>
      <c r="F15" s="11"/>
      <c r="G15" s="11"/>
      <c r="H15" s="12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topLeftCell="B34" zoomScaleNormal="100" workbookViewId="0">
      <selection activeCell="I59" sqref="I59"/>
    </sheetView>
  </sheetViews>
  <sheetFormatPr defaultRowHeight="15" x14ac:dyDescent="0.25"/>
  <cols>
    <col min="1" max="1" width="7.42578125" customWidth="1"/>
    <col min="2" max="2" width="8.42578125" customWidth="1"/>
    <col min="3" max="3" width="5.42578125" bestFit="1" customWidth="1"/>
    <col min="4" max="4" width="30.140625" bestFit="1" customWidth="1"/>
    <col min="5" max="5" width="15.140625" bestFit="1" customWidth="1"/>
    <col min="6" max="6" width="21.140625" style="94" bestFit="1" customWidth="1"/>
    <col min="7" max="7" width="10.28515625" bestFit="1" customWidth="1"/>
    <col min="8" max="8" width="16.28515625" style="94" customWidth="1"/>
    <col min="9" max="9" width="13.140625" bestFit="1" customWidth="1"/>
    <col min="10" max="11" width="14.42578125" bestFit="1" customWidth="1"/>
  </cols>
  <sheetData>
    <row r="1" spans="1:12" ht="42" customHeight="1" x14ac:dyDescent="0.25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.75" x14ac:dyDescent="0.25">
      <c r="A3" s="240" t="s">
        <v>32</v>
      </c>
      <c r="B3" s="240"/>
      <c r="C3" s="240"/>
      <c r="D3" s="240"/>
      <c r="E3" s="240"/>
      <c r="F3" s="240"/>
      <c r="G3" s="240"/>
      <c r="H3" s="240"/>
      <c r="I3" s="240"/>
      <c r="J3" s="257"/>
      <c r="K3" s="257"/>
    </row>
    <row r="4" spans="1:12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2" ht="18" customHeight="1" x14ac:dyDescent="0.25">
      <c r="A5" s="240" t="s">
        <v>15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2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2" ht="15.75" x14ac:dyDescent="0.25">
      <c r="A7" s="240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2" ht="18" x14ac:dyDescent="0.25">
      <c r="A8" s="5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2" ht="25.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</v>
      </c>
      <c r="F9" s="23" t="s">
        <v>93</v>
      </c>
      <c r="G9" s="24" t="s">
        <v>13</v>
      </c>
      <c r="H9" s="24" t="s">
        <v>94</v>
      </c>
      <c r="I9" s="24" t="s">
        <v>87</v>
      </c>
      <c r="J9" s="24" t="s">
        <v>88</v>
      </c>
      <c r="K9" s="24" t="s">
        <v>89</v>
      </c>
    </row>
    <row r="10" spans="1:12" ht="15.75" customHeight="1" x14ac:dyDescent="0.25">
      <c r="A10" s="139">
        <v>6</v>
      </c>
      <c r="B10" s="143"/>
      <c r="C10" s="140"/>
      <c r="D10" s="139" t="s">
        <v>19</v>
      </c>
      <c r="E10" s="149"/>
      <c r="F10" s="149"/>
      <c r="G10" s="150"/>
      <c r="H10" s="150"/>
      <c r="I10" s="151"/>
      <c r="J10" s="155"/>
      <c r="K10" s="151"/>
    </row>
    <row r="11" spans="1:12" x14ac:dyDescent="0.25">
      <c r="A11" s="133"/>
      <c r="B11" s="144"/>
      <c r="C11" s="134">
        <v>522</v>
      </c>
      <c r="D11" s="134" t="s">
        <v>107</v>
      </c>
      <c r="E11" s="164">
        <v>7179673</v>
      </c>
      <c r="F11" s="164">
        <v>952906</v>
      </c>
      <c r="G11" s="156">
        <v>7700000</v>
      </c>
      <c r="H11" s="156">
        <v>1021966</v>
      </c>
      <c r="I11" s="156">
        <v>1021966</v>
      </c>
      <c r="J11" s="156">
        <v>1021966</v>
      </c>
      <c r="K11" s="156">
        <v>1021966</v>
      </c>
    </row>
    <row r="12" spans="1:12" ht="25.5" x14ac:dyDescent="0.25">
      <c r="A12" s="129"/>
      <c r="B12" s="145">
        <v>63</v>
      </c>
      <c r="C12" s="132"/>
      <c r="D12" s="132" t="s">
        <v>51</v>
      </c>
      <c r="E12" s="170">
        <v>7179673</v>
      </c>
      <c r="F12" s="127">
        <v>952906</v>
      </c>
      <c r="G12" s="128">
        <v>7700000</v>
      </c>
      <c r="H12" s="128">
        <v>1021966</v>
      </c>
      <c r="I12" s="128">
        <v>1021966</v>
      </c>
      <c r="J12" s="128">
        <v>1021966</v>
      </c>
      <c r="K12" s="128">
        <v>1021966</v>
      </c>
      <c r="L12" s="123"/>
    </row>
    <row r="13" spans="1:12" s="166" customFormat="1" ht="45" x14ac:dyDescent="0.25">
      <c r="A13" s="133"/>
      <c r="B13" s="133"/>
      <c r="C13" s="211">
        <v>529</v>
      </c>
      <c r="D13" s="134" t="s">
        <v>116</v>
      </c>
      <c r="E13" s="158">
        <v>17269</v>
      </c>
      <c r="F13" s="158">
        <v>2292</v>
      </c>
      <c r="G13" s="158">
        <v>70000</v>
      </c>
      <c r="H13" s="158">
        <v>9291</v>
      </c>
      <c r="I13" s="158">
        <v>9291</v>
      </c>
      <c r="J13" s="158">
        <v>9291</v>
      </c>
      <c r="K13" s="158">
        <v>9291</v>
      </c>
      <c r="L13" s="120"/>
    </row>
    <row r="14" spans="1:12" s="166" customFormat="1" ht="25.5" x14ac:dyDescent="0.25">
      <c r="A14" s="129"/>
      <c r="B14" s="145">
        <v>63</v>
      </c>
      <c r="C14" s="174"/>
      <c r="D14" s="174" t="s">
        <v>51</v>
      </c>
      <c r="E14" s="170">
        <v>17269</v>
      </c>
      <c r="F14" s="170">
        <v>2292</v>
      </c>
      <c r="G14" s="171">
        <v>70000</v>
      </c>
      <c r="H14" s="171">
        <v>9290.59</v>
      </c>
      <c r="I14" s="171">
        <v>9290.59</v>
      </c>
      <c r="J14" s="171">
        <v>9290.59</v>
      </c>
      <c r="K14" s="171">
        <v>9290.59</v>
      </c>
      <c r="L14" s="120"/>
    </row>
    <row r="15" spans="1:12" x14ac:dyDescent="0.25">
      <c r="A15" s="152"/>
      <c r="B15" s="153"/>
      <c r="C15" s="154">
        <v>571</v>
      </c>
      <c r="D15" s="154" t="s">
        <v>108</v>
      </c>
      <c r="E15" s="158">
        <v>4641</v>
      </c>
      <c r="F15" s="158">
        <v>616</v>
      </c>
      <c r="G15" s="159">
        <v>21000</v>
      </c>
      <c r="H15" s="159">
        <v>2787</v>
      </c>
      <c r="I15" s="159">
        <v>2787</v>
      </c>
      <c r="J15" s="159">
        <v>2787</v>
      </c>
      <c r="K15" s="159">
        <v>2787</v>
      </c>
    </row>
    <row r="16" spans="1:12" ht="25.5" x14ac:dyDescent="0.25">
      <c r="A16" s="129"/>
      <c r="B16" s="145">
        <v>63</v>
      </c>
      <c r="C16" s="132"/>
      <c r="D16" s="132" t="s">
        <v>51</v>
      </c>
      <c r="E16" s="127">
        <v>4641</v>
      </c>
      <c r="F16" s="127">
        <v>616</v>
      </c>
      <c r="G16" s="128">
        <v>21000</v>
      </c>
      <c r="H16" s="128">
        <v>2787</v>
      </c>
      <c r="I16" s="128">
        <v>2787</v>
      </c>
      <c r="J16" s="128">
        <v>2787</v>
      </c>
      <c r="K16" s="128">
        <v>2787</v>
      </c>
    </row>
    <row r="17" spans="1:11" ht="30" x14ac:dyDescent="0.25">
      <c r="A17" s="135"/>
      <c r="B17" s="147"/>
      <c r="C17" s="136">
        <v>523</v>
      </c>
      <c r="D17" s="138" t="s">
        <v>112</v>
      </c>
      <c r="E17" s="160">
        <v>152958</v>
      </c>
      <c r="F17" s="164">
        <v>20301</v>
      </c>
      <c r="G17" s="161">
        <v>300000</v>
      </c>
      <c r="H17" s="159">
        <v>39817</v>
      </c>
      <c r="I17" s="159">
        <v>0</v>
      </c>
      <c r="J17" s="162">
        <v>0</v>
      </c>
      <c r="K17" s="161">
        <v>0</v>
      </c>
    </row>
    <row r="18" spans="1:11" ht="25.5" x14ac:dyDescent="0.25">
      <c r="A18" s="130"/>
      <c r="B18" s="142">
        <v>63</v>
      </c>
      <c r="C18" s="131"/>
      <c r="D18" s="132" t="s">
        <v>51</v>
      </c>
      <c r="E18" s="127">
        <v>152958</v>
      </c>
      <c r="F18" s="127">
        <v>20301</v>
      </c>
      <c r="G18" s="128">
        <v>300000</v>
      </c>
      <c r="H18" s="128">
        <v>39817</v>
      </c>
      <c r="I18" s="128">
        <v>0</v>
      </c>
      <c r="J18" s="157">
        <v>0</v>
      </c>
      <c r="K18" s="128">
        <v>0</v>
      </c>
    </row>
    <row r="19" spans="1:11" x14ac:dyDescent="0.25">
      <c r="A19" s="137"/>
      <c r="B19" s="146"/>
      <c r="C19" s="137">
        <v>431</v>
      </c>
      <c r="D19" s="146" t="s">
        <v>66</v>
      </c>
      <c r="E19" s="169">
        <v>54829</v>
      </c>
      <c r="F19" s="169">
        <v>7277</v>
      </c>
      <c r="G19" s="163">
        <v>182000</v>
      </c>
      <c r="H19" s="159">
        <v>24156</v>
      </c>
      <c r="I19" s="168">
        <v>24156</v>
      </c>
      <c r="J19" s="168">
        <v>24156</v>
      </c>
      <c r="K19" s="168">
        <v>24156</v>
      </c>
    </row>
    <row r="20" spans="1:11" ht="38.25" x14ac:dyDescent="0.25">
      <c r="A20" s="130"/>
      <c r="B20" s="142">
        <v>65</v>
      </c>
      <c r="C20" s="131"/>
      <c r="D20" s="167" t="s">
        <v>109</v>
      </c>
      <c r="E20" s="127">
        <v>54829</v>
      </c>
      <c r="F20" s="125">
        <v>7277</v>
      </c>
      <c r="G20" s="128">
        <v>182000</v>
      </c>
      <c r="H20" s="124">
        <v>24156</v>
      </c>
      <c r="I20" s="124">
        <v>24156</v>
      </c>
      <c r="J20" s="124">
        <v>24156</v>
      </c>
      <c r="K20" s="124">
        <v>24156</v>
      </c>
    </row>
    <row r="21" spans="1:11" s="166" customFormat="1" x14ac:dyDescent="0.25">
      <c r="A21" s="175"/>
      <c r="B21" s="175"/>
      <c r="C21" s="175">
        <v>621</v>
      </c>
      <c r="D21" s="192" t="s">
        <v>118</v>
      </c>
      <c r="E21" s="204">
        <v>297063</v>
      </c>
      <c r="F21" s="204">
        <v>39427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</row>
    <row r="22" spans="1:11" s="166" customFormat="1" x14ac:dyDescent="0.25">
      <c r="A22" s="172"/>
      <c r="B22" s="177">
        <v>922</v>
      </c>
      <c r="C22" s="173"/>
      <c r="D22" s="184" t="s">
        <v>117</v>
      </c>
      <c r="E22" s="187">
        <v>297063</v>
      </c>
      <c r="F22" s="187">
        <v>39427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</row>
    <row r="23" spans="1:11" s="166" customFormat="1" x14ac:dyDescent="0.25">
      <c r="A23" s="175"/>
      <c r="B23" s="178"/>
      <c r="C23" s="175">
        <v>11</v>
      </c>
      <c r="D23" s="175" t="s">
        <v>110</v>
      </c>
      <c r="E23" s="169">
        <v>562013</v>
      </c>
      <c r="F23" s="179">
        <v>74592</v>
      </c>
      <c r="G23" s="179">
        <v>368800</v>
      </c>
      <c r="H23" s="179">
        <v>48947</v>
      </c>
      <c r="I23" s="179">
        <v>48285</v>
      </c>
      <c r="J23" s="179">
        <v>48285</v>
      </c>
      <c r="K23" s="179">
        <v>48285</v>
      </c>
    </row>
    <row r="24" spans="1:11" s="166" customFormat="1" ht="38.25" x14ac:dyDescent="0.25">
      <c r="A24" s="172"/>
      <c r="B24" s="177">
        <v>67</v>
      </c>
      <c r="C24" s="173"/>
      <c r="D24" s="167" t="s">
        <v>52</v>
      </c>
      <c r="E24" s="170">
        <v>562013</v>
      </c>
      <c r="F24" s="125">
        <v>74592</v>
      </c>
      <c r="G24" s="125">
        <v>368800</v>
      </c>
      <c r="H24" s="125">
        <v>48947</v>
      </c>
      <c r="I24" s="125">
        <v>48285</v>
      </c>
      <c r="J24" s="125">
        <v>48285</v>
      </c>
      <c r="K24" s="125">
        <v>48285</v>
      </c>
    </row>
    <row r="25" spans="1:11" s="166" customFormat="1" x14ac:dyDescent="0.25">
      <c r="A25" s="175"/>
      <c r="B25" s="178"/>
      <c r="C25" s="175">
        <v>12</v>
      </c>
      <c r="D25" s="176" t="s">
        <v>115</v>
      </c>
      <c r="E25" s="182">
        <v>203369</v>
      </c>
      <c r="F25" s="181">
        <v>26993</v>
      </c>
      <c r="G25" s="180">
        <v>384000</v>
      </c>
      <c r="H25" s="179">
        <v>50966</v>
      </c>
      <c r="I25" s="179">
        <v>50966</v>
      </c>
      <c r="J25" s="179">
        <v>50966</v>
      </c>
      <c r="K25" s="179">
        <v>50966</v>
      </c>
    </row>
    <row r="26" spans="1:11" s="166" customFormat="1" ht="38.25" x14ac:dyDescent="0.25">
      <c r="A26" s="172"/>
      <c r="B26" s="177">
        <v>67</v>
      </c>
      <c r="C26" s="173"/>
      <c r="D26" s="174" t="s">
        <v>114</v>
      </c>
      <c r="E26" s="170">
        <v>203369</v>
      </c>
      <c r="F26" s="170">
        <v>26993</v>
      </c>
      <c r="G26" s="171">
        <v>384000</v>
      </c>
      <c r="H26" s="124">
        <v>50966</v>
      </c>
      <c r="I26" s="124">
        <v>50966</v>
      </c>
      <c r="J26" s="124">
        <v>50966</v>
      </c>
      <c r="K26" s="124">
        <v>50966</v>
      </c>
    </row>
    <row r="27" spans="1:11" s="122" customFormat="1" ht="15.75" x14ac:dyDescent="0.25">
      <c r="A27" s="139"/>
      <c r="B27" s="148"/>
      <c r="C27" s="141"/>
      <c r="D27" s="141" t="s">
        <v>111</v>
      </c>
      <c r="E27" s="165">
        <v>8471824</v>
      </c>
      <c r="F27" s="183">
        <f>SUM(F25,F23,F21,F19,F17,F15,F13,F11)</f>
        <v>1124404</v>
      </c>
      <c r="G27" s="183">
        <v>9025800</v>
      </c>
      <c r="H27" s="183">
        <v>1197930</v>
      </c>
      <c r="I27" s="237">
        <v>1157448</v>
      </c>
      <c r="J27" s="237">
        <v>1157448</v>
      </c>
      <c r="K27" s="183">
        <v>1157448</v>
      </c>
    </row>
    <row r="28" spans="1:11" s="122" customFormat="1" x14ac:dyDescent="0.25">
      <c r="A28" s="121"/>
      <c r="B28" s="121"/>
      <c r="C28" s="86"/>
      <c r="D28" s="86"/>
      <c r="E28" s="120"/>
      <c r="F28" s="120"/>
      <c r="G28" s="120"/>
      <c r="H28" s="120"/>
      <c r="I28" s="120"/>
      <c r="J28" s="120"/>
      <c r="K28" s="89"/>
    </row>
    <row r="29" spans="1:11" s="122" customFormat="1" x14ac:dyDescent="0.25">
      <c r="A29"/>
      <c r="B29"/>
      <c r="C29"/>
      <c r="D29"/>
      <c r="E29"/>
      <c r="F29" s="94"/>
      <c r="G29"/>
      <c r="H29" s="94"/>
      <c r="I29"/>
      <c r="J29"/>
      <c r="K29"/>
    </row>
    <row r="30" spans="1:11" s="122" customFormat="1" ht="15.75" x14ac:dyDescent="0.25">
      <c r="A30" s="240" t="s">
        <v>21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</row>
    <row r="31" spans="1:11" s="126" customFormat="1" ht="18" x14ac:dyDescent="0.25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</row>
    <row r="32" spans="1:11" s="126" customFormat="1" ht="25.5" x14ac:dyDescent="0.25">
      <c r="A32" s="24" t="s">
        <v>16</v>
      </c>
      <c r="B32" s="23" t="s">
        <v>17</v>
      </c>
      <c r="C32" s="23" t="s">
        <v>18</v>
      </c>
      <c r="D32" s="23" t="s">
        <v>14</v>
      </c>
      <c r="E32" s="23" t="s">
        <v>12</v>
      </c>
      <c r="F32" s="23" t="s">
        <v>93</v>
      </c>
      <c r="G32" s="24" t="s">
        <v>13</v>
      </c>
      <c r="H32" s="24" t="s">
        <v>94</v>
      </c>
      <c r="I32" s="24" t="s">
        <v>87</v>
      </c>
      <c r="J32" s="24" t="s">
        <v>88</v>
      </c>
      <c r="K32" s="24" t="s">
        <v>89</v>
      </c>
    </row>
    <row r="33" spans="1:11" s="126" customFormat="1" ht="15.75" x14ac:dyDescent="0.25">
      <c r="A33" s="194">
        <v>3</v>
      </c>
      <c r="B33" s="197"/>
      <c r="C33" s="195"/>
      <c r="D33" s="194" t="s">
        <v>22</v>
      </c>
      <c r="E33" s="199"/>
      <c r="F33" s="199"/>
      <c r="G33" s="200"/>
      <c r="H33" s="200"/>
      <c r="I33" s="201"/>
      <c r="J33" s="202"/>
      <c r="K33" s="201"/>
    </row>
    <row r="34" spans="1:11" s="126" customFormat="1" x14ac:dyDescent="0.25">
      <c r="A34" s="210"/>
      <c r="B34" s="220"/>
      <c r="C34" s="211">
        <v>522</v>
      </c>
      <c r="D34" s="211" t="s">
        <v>107</v>
      </c>
      <c r="E34" s="235">
        <v>7179673</v>
      </c>
      <c r="F34" s="235">
        <v>952906</v>
      </c>
      <c r="G34" s="227">
        <v>7700000</v>
      </c>
      <c r="H34" s="227">
        <v>1021966</v>
      </c>
      <c r="I34" s="227">
        <v>1021966</v>
      </c>
      <c r="J34" s="227">
        <v>1021966</v>
      </c>
      <c r="K34" s="227">
        <v>1021966</v>
      </c>
    </row>
    <row r="35" spans="1:11" s="122" customFormat="1" x14ac:dyDescent="0.25">
      <c r="A35" s="188"/>
      <c r="B35" s="198">
        <v>31</v>
      </c>
      <c r="C35" s="191"/>
      <c r="D35" s="208" t="s">
        <v>23</v>
      </c>
      <c r="E35" s="186">
        <v>6891537.6399999997</v>
      </c>
      <c r="F35" s="186">
        <v>914664</v>
      </c>
      <c r="G35" s="187">
        <v>7500000</v>
      </c>
      <c r="H35" s="187">
        <v>995421</v>
      </c>
      <c r="I35" s="207">
        <v>995421</v>
      </c>
      <c r="J35" s="207">
        <v>995421</v>
      </c>
      <c r="K35" s="207">
        <v>995421</v>
      </c>
    </row>
    <row r="36" spans="1:11" s="185" customFormat="1" x14ac:dyDescent="0.25">
      <c r="A36" s="188"/>
      <c r="B36" s="198">
        <v>32</v>
      </c>
      <c r="C36" s="191"/>
      <c r="D36" s="208" t="s">
        <v>35</v>
      </c>
      <c r="E36" s="186">
        <v>135262.21</v>
      </c>
      <c r="F36" s="186">
        <v>17952</v>
      </c>
      <c r="G36" s="186">
        <v>200000</v>
      </c>
      <c r="H36" s="186">
        <v>26545</v>
      </c>
      <c r="I36" s="206">
        <v>26545</v>
      </c>
      <c r="J36" s="206">
        <v>26545</v>
      </c>
      <c r="K36" s="206">
        <v>26545</v>
      </c>
    </row>
    <row r="37" spans="1:11" s="185" customFormat="1" ht="25.5" x14ac:dyDescent="0.25">
      <c r="A37" s="188"/>
      <c r="B37" s="198">
        <v>42</v>
      </c>
      <c r="C37" s="191"/>
      <c r="D37" s="216" t="s">
        <v>24</v>
      </c>
      <c r="E37" s="186">
        <v>152873</v>
      </c>
      <c r="F37" s="186">
        <v>20290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</row>
    <row r="38" spans="1:11" s="122" customFormat="1" ht="45" x14ac:dyDescent="0.25">
      <c r="A38" s="210"/>
      <c r="B38" s="210"/>
      <c r="C38" s="211">
        <v>529</v>
      </c>
      <c r="D38" s="211" t="s">
        <v>116</v>
      </c>
      <c r="E38" s="229">
        <v>17269</v>
      </c>
      <c r="F38" s="229">
        <v>2292</v>
      </c>
      <c r="G38" s="229">
        <v>70000</v>
      </c>
      <c r="H38" s="229">
        <v>9291</v>
      </c>
      <c r="I38" s="229">
        <v>9291</v>
      </c>
      <c r="J38" s="229">
        <v>9291</v>
      </c>
      <c r="K38" s="229">
        <v>9291</v>
      </c>
    </row>
    <row r="39" spans="1:11" ht="25.5" x14ac:dyDescent="0.25">
      <c r="A39" s="188"/>
      <c r="B39" s="198">
        <v>32</v>
      </c>
      <c r="C39" s="191"/>
      <c r="D39" s="191" t="s">
        <v>51</v>
      </c>
      <c r="E39" s="186">
        <v>17269</v>
      </c>
      <c r="F39" s="186">
        <v>2292</v>
      </c>
      <c r="G39" s="187">
        <v>70000</v>
      </c>
      <c r="H39" s="187">
        <v>9291</v>
      </c>
      <c r="I39" s="207">
        <v>9291</v>
      </c>
      <c r="J39" s="207">
        <v>9291</v>
      </c>
      <c r="K39" s="207">
        <v>9291</v>
      </c>
    </row>
    <row r="40" spans="1:11" x14ac:dyDescent="0.25">
      <c r="A40" s="224"/>
      <c r="B40" s="225"/>
      <c r="C40" s="226">
        <v>571</v>
      </c>
      <c r="D40" s="226" t="s">
        <v>108</v>
      </c>
      <c r="E40" s="229">
        <v>4641</v>
      </c>
      <c r="F40" s="229">
        <v>616</v>
      </c>
      <c r="G40" s="230">
        <v>21000</v>
      </c>
      <c r="H40" s="230">
        <v>2787</v>
      </c>
      <c r="I40" s="230">
        <v>2787</v>
      </c>
      <c r="J40" s="230">
        <v>2787</v>
      </c>
      <c r="K40" s="230">
        <v>2787</v>
      </c>
    </row>
    <row r="41" spans="1:11" ht="25.5" x14ac:dyDescent="0.25">
      <c r="A41" s="188"/>
      <c r="B41" s="198">
        <v>32</v>
      </c>
      <c r="C41" s="191"/>
      <c r="D41" s="191" t="s">
        <v>51</v>
      </c>
      <c r="E41" s="186">
        <v>4641</v>
      </c>
      <c r="F41" s="186">
        <v>616</v>
      </c>
      <c r="G41" s="187">
        <v>21000</v>
      </c>
      <c r="H41" s="187">
        <v>2787</v>
      </c>
      <c r="I41" s="207">
        <v>2787</v>
      </c>
      <c r="J41" s="207">
        <v>2787</v>
      </c>
      <c r="K41" s="207">
        <v>2787</v>
      </c>
    </row>
    <row r="42" spans="1:11" ht="30" x14ac:dyDescent="0.25">
      <c r="A42" s="212"/>
      <c r="B42" s="222"/>
      <c r="C42" s="213">
        <v>523</v>
      </c>
      <c r="D42" s="215" t="s">
        <v>112</v>
      </c>
      <c r="E42" s="231">
        <v>152961</v>
      </c>
      <c r="F42" s="235">
        <v>20301</v>
      </c>
      <c r="G42" s="232">
        <v>300000</v>
      </c>
      <c r="H42" s="230">
        <v>39817</v>
      </c>
      <c r="I42" s="230">
        <v>0</v>
      </c>
      <c r="J42" s="233">
        <v>0</v>
      </c>
      <c r="K42" s="232">
        <v>0</v>
      </c>
    </row>
    <row r="43" spans="1:11" x14ac:dyDescent="0.25">
      <c r="A43" s="189"/>
      <c r="B43" s="196">
        <v>31</v>
      </c>
      <c r="C43" s="190"/>
      <c r="D43" s="208" t="s">
        <v>23</v>
      </c>
      <c r="E43" s="186">
        <v>38928</v>
      </c>
      <c r="F43" s="186">
        <v>5166</v>
      </c>
      <c r="G43" s="187">
        <v>210000</v>
      </c>
      <c r="H43" s="187">
        <v>11945</v>
      </c>
      <c r="I43" s="187">
        <v>0</v>
      </c>
      <c r="J43" s="203">
        <v>0</v>
      </c>
      <c r="K43" s="187">
        <v>0</v>
      </c>
    </row>
    <row r="44" spans="1:11" s="205" customFormat="1" x14ac:dyDescent="0.25">
      <c r="A44" s="208"/>
      <c r="B44" s="219">
        <v>32</v>
      </c>
      <c r="C44" s="209"/>
      <c r="D44" s="208" t="s">
        <v>35</v>
      </c>
      <c r="E44" s="206">
        <v>77636</v>
      </c>
      <c r="F44" s="206">
        <v>10304</v>
      </c>
      <c r="G44" s="207">
        <v>90000</v>
      </c>
      <c r="H44" s="207">
        <v>27872</v>
      </c>
      <c r="I44" s="207">
        <v>0</v>
      </c>
      <c r="J44" s="228">
        <v>0</v>
      </c>
      <c r="K44" s="207">
        <v>0</v>
      </c>
    </row>
    <row r="45" spans="1:11" s="205" customFormat="1" ht="25.5" x14ac:dyDescent="0.25">
      <c r="A45" s="208"/>
      <c r="B45" s="219">
        <v>42</v>
      </c>
      <c r="C45" s="209"/>
      <c r="D45" s="216" t="s">
        <v>24</v>
      </c>
      <c r="E45" s="206">
        <v>36400</v>
      </c>
      <c r="F45" s="206">
        <v>4831</v>
      </c>
      <c r="G45" s="207">
        <v>0</v>
      </c>
      <c r="H45" s="207">
        <v>0</v>
      </c>
      <c r="I45" s="207">
        <v>0</v>
      </c>
      <c r="J45" s="228">
        <v>0</v>
      </c>
      <c r="K45" s="207">
        <v>0</v>
      </c>
    </row>
    <row r="46" spans="1:11" ht="15.75" customHeight="1" x14ac:dyDescent="0.25">
      <c r="A46" s="214"/>
      <c r="B46" s="221"/>
      <c r="C46" s="214">
        <v>431</v>
      </c>
      <c r="D46" s="221" t="s">
        <v>66</v>
      </c>
      <c r="E46" s="234">
        <v>54829</v>
      </c>
      <c r="F46" s="234">
        <v>7277</v>
      </c>
      <c r="G46" s="234">
        <v>182000</v>
      </c>
      <c r="H46" s="230">
        <v>24156</v>
      </c>
      <c r="I46" s="230">
        <v>24156</v>
      </c>
      <c r="J46" s="230">
        <v>24156</v>
      </c>
      <c r="K46" s="230">
        <v>24156</v>
      </c>
    </row>
    <row r="47" spans="1:11" x14ac:dyDescent="0.25">
      <c r="A47" s="189"/>
      <c r="B47" s="196">
        <v>32</v>
      </c>
      <c r="C47" s="190"/>
      <c r="D47" s="208" t="s">
        <v>35</v>
      </c>
      <c r="E47" s="186">
        <v>54829</v>
      </c>
      <c r="F47" s="125">
        <v>7277</v>
      </c>
      <c r="G47" s="187">
        <v>182000</v>
      </c>
      <c r="H47" s="124">
        <v>24156</v>
      </c>
      <c r="I47" s="124">
        <v>24156</v>
      </c>
      <c r="J47" s="124">
        <v>24156</v>
      </c>
      <c r="K47" s="124">
        <v>24156</v>
      </c>
    </row>
    <row r="48" spans="1:11" x14ac:dyDescent="0.25">
      <c r="A48" s="214"/>
      <c r="B48" s="214"/>
      <c r="C48" s="214">
        <v>621</v>
      </c>
      <c r="D48" s="215" t="s">
        <v>118</v>
      </c>
      <c r="E48" s="235">
        <v>297063</v>
      </c>
      <c r="F48" s="235">
        <v>39427</v>
      </c>
      <c r="G48" s="235">
        <v>0</v>
      </c>
      <c r="H48" s="235">
        <v>0</v>
      </c>
      <c r="I48" s="235">
        <v>0</v>
      </c>
      <c r="J48" s="235">
        <v>0</v>
      </c>
      <c r="K48" s="235">
        <v>0</v>
      </c>
    </row>
    <row r="49" spans="1:11" x14ac:dyDescent="0.25">
      <c r="A49" s="189"/>
      <c r="B49" s="196">
        <v>42</v>
      </c>
      <c r="C49" s="190"/>
      <c r="D49" s="193" t="s">
        <v>117</v>
      </c>
      <c r="E49" s="187">
        <v>297063</v>
      </c>
      <c r="F49" s="187">
        <v>39427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</row>
    <row r="50" spans="1:11" x14ac:dyDescent="0.25">
      <c r="A50" s="214"/>
      <c r="B50" s="221"/>
      <c r="C50" s="214">
        <v>11</v>
      </c>
      <c r="D50" s="214" t="s">
        <v>110</v>
      </c>
      <c r="E50" s="234">
        <v>562013</v>
      </c>
      <c r="F50" s="230">
        <v>74592</v>
      </c>
      <c r="G50" s="230">
        <v>363800</v>
      </c>
      <c r="H50" s="230">
        <v>48947</v>
      </c>
      <c r="I50" s="230">
        <v>48285</v>
      </c>
      <c r="J50" s="230">
        <v>48285</v>
      </c>
      <c r="K50" s="230">
        <v>48285</v>
      </c>
    </row>
    <row r="51" spans="1:11" s="205" customFormat="1" x14ac:dyDescent="0.25">
      <c r="A51" s="208"/>
      <c r="B51" s="219">
        <v>31</v>
      </c>
      <c r="C51" s="208"/>
      <c r="D51" s="208" t="s">
        <v>23</v>
      </c>
      <c r="E51" s="207">
        <v>186333.7</v>
      </c>
      <c r="F51" s="207">
        <v>24731</v>
      </c>
      <c r="G51" s="207">
        <v>281000</v>
      </c>
      <c r="H51" s="207">
        <v>37295</v>
      </c>
      <c r="I51" s="207">
        <v>37295</v>
      </c>
      <c r="J51" s="207">
        <v>37295</v>
      </c>
      <c r="K51" s="207">
        <v>37295</v>
      </c>
    </row>
    <row r="52" spans="1:11" x14ac:dyDescent="0.25">
      <c r="A52" s="189"/>
      <c r="B52" s="196">
        <v>32</v>
      </c>
      <c r="C52" s="190"/>
      <c r="D52" s="208" t="s">
        <v>35</v>
      </c>
      <c r="E52" s="186">
        <v>375679</v>
      </c>
      <c r="F52" s="125">
        <v>49861</v>
      </c>
      <c r="G52" s="125">
        <v>87800</v>
      </c>
      <c r="H52" s="125">
        <v>11653</v>
      </c>
      <c r="I52" s="125">
        <v>10990</v>
      </c>
      <c r="J52" s="125">
        <v>10990</v>
      </c>
      <c r="K52" s="125">
        <v>10990</v>
      </c>
    </row>
    <row r="53" spans="1:11" x14ac:dyDescent="0.25">
      <c r="A53" s="214"/>
      <c r="B53" s="221"/>
      <c r="C53" s="214">
        <v>12</v>
      </c>
      <c r="D53" s="215" t="s">
        <v>115</v>
      </c>
      <c r="E53" s="236">
        <v>203369</v>
      </c>
      <c r="F53" s="235">
        <v>26993</v>
      </c>
      <c r="G53" s="232">
        <v>384000</v>
      </c>
      <c r="H53" s="230">
        <v>50966</v>
      </c>
      <c r="I53" s="230">
        <v>50966</v>
      </c>
      <c r="J53" s="230">
        <v>50966</v>
      </c>
      <c r="K53" s="230">
        <v>50966</v>
      </c>
    </row>
    <row r="54" spans="1:11" x14ac:dyDescent="0.25">
      <c r="A54" s="189"/>
      <c r="B54" s="196">
        <v>32</v>
      </c>
      <c r="C54" s="190"/>
      <c r="D54" s="208" t="s">
        <v>35</v>
      </c>
      <c r="E54" s="186">
        <v>200900</v>
      </c>
      <c r="F54" s="186">
        <v>26665</v>
      </c>
      <c r="G54" s="187">
        <v>377000</v>
      </c>
      <c r="H54" s="124">
        <v>50036</v>
      </c>
      <c r="I54" s="124">
        <v>50036</v>
      </c>
      <c r="J54" s="124">
        <v>50036</v>
      </c>
      <c r="K54" s="124">
        <v>50036</v>
      </c>
    </row>
    <row r="55" spans="1:11" s="205" customFormat="1" x14ac:dyDescent="0.25">
      <c r="A55" s="208"/>
      <c r="B55" s="219">
        <v>34</v>
      </c>
      <c r="C55" s="209"/>
      <c r="D55" s="208" t="s">
        <v>67</v>
      </c>
      <c r="E55" s="206">
        <v>2469</v>
      </c>
      <c r="F55" s="206">
        <v>328</v>
      </c>
      <c r="G55" s="206">
        <v>7000</v>
      </c>
      <c r="H55" s="125">
        <v>930</v>
      </c>
      <c r="I55" s="125">
        <v>930</v>
      </c>
      <c r="J55" s="125">
        <v>930</v>
      </c>
      <c r="K55" s="125">
        <v>930</v>
      </c>
    </row>
    <row r="56" spans="1:11" ht="15.75" x14ac:dyDescent="0.25">
      <c r="A56" s="217"/>
      <c r="B56" s="223"/>
      <c r="C56" s="218"/>
      <c r="D56" s="218" t="s">
        <v>119</v>
      </c>
      <c r="E56" s="237">
        <v>8471824</v>
      </c>
      <c r="F56" s="237">
        <v>1124404</v>
      </c>
      <c r="G56" s="237">
        <v>9025800</v>
      </c>
      <c r="H56" s="237">
        <v>1197930</v>
      </c>
      <c r="I56" s="237">
        <v>1157448</v>
      </c>
      <c r="J56" s="237">
        <v>1157448</v>
      </c>
      <c r="K56" s="237">
        <v>1157448</v>
      </c>
    </row>
    <row r="57" spans="1:11" x14ac:dyDescent="0.25">
      <c r="H57" s="87"/>
    </row>
  </sheetData>
  <mergeCells count="5">
    <mergeCell ref="A7:K7"/>
    <mergeCell ref="A30:K30"/>
    <mergeCell ref="A1:K1"/>
    <mergeCell ref="A3:K3"/>
    <mergeCell ref="A5:K5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F30" sqref="F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40" t="s">
        <v>53</v>
      </c>
      <c r="B1" s="240"/>
      <c r="C1" s="240"/>
      <c r="D1" s="240"/>
      <c r="E1" s="240"/>
      <c r="F1" s="240"/>
      <c r="G1" s="240"/>
      <c r="H1" s="240"/>
      <c r="I1" s="24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240" t="s">
        <v>32</v>
      </c>
      <c r="B3" s="240"/>
      <c r="C3" s="240"/>
      <c r="D3" s="240"/>
      <c r="E3" s="240"/>
      <c r="F3" s="240"/>
      <c r="G3" s="240"/>
      <c r="H3" s="257"/>
      <c r="I3" s="257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240" t="s">
        <v>28</v>
      </c>
      <c r="B5" s="241"/>
      <c r="C5" s="241"/>
      <c r="D5" s="241"/>
      <c r="E5" s="241"/>
      <c r="F5" s="241"/>
      <c r="G5" s="241"/>
      <c r="H5" s="241"/>
      <c r="I5" s="241"/>
    </row>
    <row r="6" spans="1:9" ht="54" x14ac:dyDescent="0.25">
      <c r="A6" s="5"/>
      <c r="B6" s="5"/>
      <c r="C6" s="5"/>
      <c r="D6" s="5" t="s">
        <v>58</v>
      </c>
      <c r="E6" s="5"/>
      <c r="F6" s="5"/>
      <c r="G6" s="5"/>
      <c r="H6" s="6"/>
      <c r="I6" s="6"/>
    </row>
    <row r="7" spans="1:9" ht="25.5" x14ac:dyDescent="0.25">
      <c r="A7" s="24" t="s">
        <v>16</v>
      </c>
      <c r="B7" s="23" t="s">
        <v>17</v>
      </c>
      <c r="C7" s="23" t="s">
        <v>18</v>
      </c>
      <c r="D7" s="23" t="s">
        <v>57</v>
      </c>
      <c r="E7" s="23" t="s">
        <v>12</v>
      </c>
      <c r="F7" s="24" t="s">
        <v>13</v>
      </c>
      <c r="G7" s="24" t="s">
        <v>48</v>
      </c>
      <c r="H7" s="24" t="s">
        <v>49</v>
      </c>
      <c r="I7" s="24" t="s">
        <v>50</v>
      </c>
    </row>
    <row r="8" spans="1:9" ht="25.5" x14ac:dyDescent="0.25">
      <c r="A8" s="13">
        <v>8</v>
      </c>
      <c r="B8" s="13"/>
      <c r="C8" s="13"/>
      <c r="D8" s="13" t="s">
        <v>29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36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8" t="s">
        <v>37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6" t="s">
        <v>30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7" t="s">
        <v>38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39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8"/>
  <sheetViews>
    <sheetView topLeftCell="E46" workbookViewId="0">
      <selection activeCell="F15" sqref="F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240" t="s">
        <v>53</v>
      </c>
      <c r="B1" s="240"/>
      <c r="C1" s="240"/>
      <c r="D1" s="240"/>
      <c r="E1" s="240"/>
      <c r="F1" s="240"/>
      <c r="G1" s="240"/>
      <c r="H1" s="240"/>
      <c r="I1" s="240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240" t="s">
        <v>31</v>
      </c>
      <c r="B3" s="241"/>
      <c r="C3" s="241"/>
      <c r="D3" s="241"/>
      <c r="E3" s="241"/>
      <c r="F3" s="241"/>
      <c r="G3" s="241"/>
      <c r="H3" s="241"/>
      <c r="I3" s="24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43" t="s">
        <v>59</v>
      </c>
    </row>
    <row r="5" spans="1:9" ht="25.5" x14ac:dyDescent="0.25">
      <c r="A5" s="270" t="s">
        <v>33</v>
      </c>
      <c r="B5" s="271"/>
      <c r="C5" s="272"/>
      <c r="D5" s="49" t="s">
        <v>34</v>
      </c>
      <c r="E5" s="49" t="s">
        <v>12</v>
      </c>
      <c r="F5" s="50" t="s">
        <v>13</v>
      </c>
      <c r="G5" s="50" t="s">
        <v>48</v>
      </c>
      <c r="H5" s="50" t="s">
        <v>49</v>
      </c>
      <c r="I5" s="50" t="s">
        <v>50</v>
      </c>
    </row>
    <row r="6" spans="1:9" ht="25.5" x14ac:dyDescent="0.25">
      <c r="A6" s="267" t="s">
        <v>60</v>
      </c>
      <c r="B6" s="268"/>
      <c r="C6" s="269"/>
      <c r="D6" s="52" t="s">
        <v>61</v>
      </c>
      <c r="E6" s="46"/>
      <c r="F6" s="47"/>
      <c r="G6" s="47"/>
      <c r="H6" s="47"/>
      <c r="I6" s="47"/>
    </row>
    <row r="7" spans="1:9" ht="15" customHeight="1" x14ac:dyDescent="0.25">
      <c r="A7" s="264" t="s">
        <v>62</v>
      </c>
      <c r="B7" s="265"/>
      <c r="C7" s="266"/>
      <c r="D7" s="62" t="s">
        <v>120</v>
      </c>
      <c r="E7" s="57">
        <f>SUM(E9)</f>
        <v>0</v>
      </c>
      <c r="F7" s="56">
        <f t="shared" ref="F7:I7" si="0">SUM(F9)</f>
        <v>1632</v>
      </c>
      <c r="G7" s="56">
        <f t="shared" si="0"/>
        <v>1632</v>
      </c>
      <c r="H7" s="56">
        <f t="shared" si="0"/>
        <v>1632</v>
      </c>
      <c r="I7" s="56">
        <f t="shared" si="0"/>
        <v>1632</v>
      </c>
    </row>
    <row r="8" spans="1:9" ht="15" customHeight="1" x14ac:dyDescent="0.25">
      <c r="A8" s="261" t="s">
        <v>63</v>
      </c>
      <c r="B8" s="262"/>
      <c r="C8" s="263"/>
      <c r="D8" s="66" t="s">
        <v>20</v>
      </c>
      <c r="E8" s="60"/>
      <c r="F8" s="61"/>
      <c r="G8" s="61"/>
      <c r="H8" s="61"/>
      <c r="I8" s="67"/>
    </row>
    <row r="9" spans="1:9" x14ac:dyDescent="0.25">
      <c r="A9" s="267">
        <v>3</v>
      </c>
      <c r="B9" s="268"/>
      <c r="C9" s="269"/>
      <c r="D9" s="52" t="s">
        <v>22</v>
      </c>
      <c r="E9" s="44">
        <v>0</v>
      </c>
      <c r="F9" s="59">
        <v>1632</v>
      </c>
      <c r="G9" s="63">
        <v>1632</v>
      </c>
      <c r="H9" s="63">
        <v>1632</v>
      </c>
      <c r="I9" s="63">
        <v>1632</v>
      </c>
    </row>
    <row r="10" spans="1:9" x14ac:dyDescent="0.25">
      <c r="A10" s="273">
        <v>32</v>
      </c>
      <c r="B10" s="274"/>
      <c r="C10" s="275"/>
      <c r="D10" s="51" t="s">
        <v>35</v>
      </c>
      <c r="E10" s="45">
        <v>0</v>
      </c>
      <c r="F10" s="47">
        <v>1632</v>
      </c>
      <c r="G10" s="47">
        <v>1632</v>
      </c>
      <c r="H10" s="47">
        <v>1632</v>
      </c>
      <c r="I10" s="47">
        <v>1632</v>
      </c>
    </row>
    <row r="11" spans="1:9" x14ac:dyDescent="0.25">
      <c r="A11" s="264" t="s">
        <v>70</v>
      </c>
      <c r="B11" s="265"/>
      <c r="C11" s="266"/>
      <c r="D11" s="62" t="s">
        <v>76</v>
      </c>
      <c r="E11" s="57">
        <f>SUM(E13,E16,E19,E22,E25)</f>
        <v>12340.09</v>
      </c>
      <c r="F11" s="57">
        <f t="shared" ref="F11:I11" si="1">SUM(F13,F16,F19,F22,F25)</f>
        <v>36897.22</v>
      </c>
      <c r="G11" s="57">
        <f t="shared" si="1"/>
        <v>36233.589999999997</v>
      </c>
      <c r="H11" s="57">
        <f t="shared" si="1"/>
        <v>36233.589999999997</v>
      </c>
      <c r="I11" s="57">
        <f t="shared" si="1"/>
        <v>36233.589999999997</v>
      </c>
    </row>
    <row r="12" spans="1:9" x14ac:dyDescent="0.25">
      <c r="A12" s="261" t="s">
        <v>63</v>
      </c>
      <c r="B12" s="262"/>
      <c r="C12" s="263"/>
      <c r="D12" s="68" t="s">
        <v>20</v>
      </c>
      <c r="E12" s="60"/>
      <c r="F12" s="61"/>
      <c r="G12" s="61"/>
      <c r="H12" s="61"/>
      <c r="I12" s="67"/>
    </row>
    <row r="13" spans="1:9" x14ac:dyDescent="0.25">
      <c r="A13" s="53">
        <v>3</v>
      </c>
      <c r="B13" s="54"/>
      <c r="C13" s="55"/>
      <c r="D13" s="52" t="s">
        <v>22</v>
      </c>
      <c r="E13" s="58">
        <v>2155.09</v>
      </c>
      <c r="F13" s="63">
        <v>663.63</v>
      </c>
      <c r="G13" s="63">
        <v>0</v>
      </c>
      <c r="H13" s="63">
        <v>0</v>
      </c>
      <c r="I13" s="64">
        <v>0</v>
      </c>
    </row>
    <row r="14" spans="1:9" ht="15" customHeight="1" x14ac:dyDescent="0.25">
      <c r="A14" s="53">
        <v>32</v>
      </c>
      <c r="B14" s="54"/>
      <c r="C14" s="55"/>
      <c r="D14" s="51" t="s">
        <v>35</v>
      </c>
      <c r="E14" s="46">
        <v>2155</v>
      </c>
      <c r="F14" s="47">
        <v>663.61</v>
      </c>
      <c r="G14" s="47">
        <v>0</v>
      </c>
      <c r="H14" s="47">
        <v>0</v>
      </c>
      <c r="I14" s="48">
        <v>0</v>
      </c>
    </row>
    <row r="15" spans="1:9" x14ac:dyDescent="0.25">
      <c r="A15" s="261" t="s">
        <v>65</v>
      </c>
      <c r="B15" s="262"/>
      <c r="C15" s="263"/>
      <c r="D15" s="68" t="s">
        <v>66</v>
      </c>
      <c r="E15" s="60"/>
      <c r="F15" s="61"/>
      <c r="G15" s="61"/>
      <c r="H15" s="61"/>
      <c r="I15" s="67"/>
    </row>
    <row r="16" spans="1:9" ht="25.5" x14ac:dyDescent="0.25">
      <c r="A16" s="53">
        <v>3</v>
      </c>
      <c r="B16" s="54"/>
      <c r="C16" s="55"/>
      <c r="D16" s="52" t="s">
        <v>24</v>
      </c>
      <c r="E16" s="65">
        <v>7277</v>
      </c>
      <c r="F16" s="63">
        <v>24156</v>
      </c>
      <c r="G16" s="63">
        <v>24156</v>
      </c>
      <c r="H16" s="63">
        <v>24156</v>
      </c>
      <c r="I16" s="63">
        <v>24156</v>
      </c>
    </row>
    <row r="17" spans="1:9" ht="25.5" x14ac:dyDescent="0.25">
      <c r="A17" s="53">
        <v>32</v>
      </c>
      <c r="B17" s="54"/>
      <c r="C17" s="55"/>
      <c r="D17" s="51" t="s">
        <v>54</v>
      </c>
      <c r="E17" s="47">
        <v>7277</v>
      </c>
      <c r="F17" s="47">
        <v>24165</v>
      </c>
      <c r="G17" s="47">
        <v>24165</v>
      </c>
      <c r="H17" s="47">
        <v>24165</v>
      </c>
      <c r="I17" s="47">
        <v>24165</v>
      </c>
    </row>
    <row r="18" spans="1:9" ht="25.5" x14ac:dyDescent="0.25">
      <c r="A18" s="261" t="s">
        <v>113</v>
      </c>
      <c r="B18" s="262"/>
      <c r="C18" s="263"/>
      <c r="D18" s="68" t="s">
        <v>71</v>
      </c>
      <c r="E18" s="60"/>
      <c r="F18" s="61"/>
      <c r="G18" s="61"/>
      <c r="H18" s="61"/>
      <c r="I18" s="67"/>
    </row>
    <row r="19" spans="1:9" x14ac:dyDescent="0.25">
      <c r="A19" s="53">
        <v>3</v>
      </c>
      <c r="B19" s="54"/>
      <c r="C19" s="55"/>
      <c r="D19" s="52" t="s">
        <v>22</v>
      </c>
      <c r="E19" s="44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x14ac:dyDescent="0.25">
      <c r="A20" s="53">
        <v>32</v>
      </c>
      <c r="B20" s="54"/>
      <c r="C20" s="55"/>
      <c r="D20" s="51" t="s">
        <v>35</v>
      </c>
      <c r="E20" s="45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38.25" x14ac:dyDescent="0.25">
      <c r="A21" s="261" t="s">
        <v>72</v>
      </c>
      <c r="B21" s="262"/>
      <c r="C21" s="263"/>
      <c r="D21" s="68" t="s">
        <v>73</v>
      </c>
      <c r="E21" s="60"/>
      <c r="F21" s="61"/>
      <c r="G21" s="61"/>
      <c r="H21" s="61"/>
      <c r="I21" s="67"/>
    </row>
    <row r="22" spans="1:9" x14ac:dyDescent="0.25">
      <c r="A22" s="53">
        <v>3</v>
      </c>
      <c r="B22" s="54"/>
      <c r="C22" s="55"/>
      <c r="D22" s="52" t="s">
        <v>22</v>
      </c>
      <c r="E22" s="58">
        <v>2292</v>
      </c>
      <c r="F22" s="59">
        <v>9290.59</v>
      </c>
      <c r="G22" s="59">
        <v>9290.59</v>
      </c>
      <c r="H22" s="59">
        <v>9290.59</v>
      </c>
      <c r="I22" s="59">
        <v>9290.59</v>
      </c>
    </row>
    <row r="23" spans="1:9" x14ac:dyDescent="0.25">
      <c r="A23" s="53">
        <v>32</v>
      </c>
      <c r="B23" s="54"/>
      <c r="C23" s="55"/>
      <c r="D23" s="51" t="s">
        <v>35</v>
      </c>
      <c r="E23" s="46">
        <v>2291.9899999999998</v>
      </c>
      <c r="F23" s="47">
        <v>9291</v>
      </c>
      <c r="G23" s="47">
        <v>9291</v>
      </c>
      <c r="H23" s="47">
        <v>9291</v>
      </c>
      <c r="I23" s="47">
        <v>9291</v>
      </c>
    </row>
    <row r="24" spans="1:9" ht="25.5" x14ac:dyDescent="0.25">
      <c r="A24" s="261" t="s">
        <v>74</v>
      </c>
      <c r="B24" s="262"/>
      <c r="C24" s="263"/>
      <c r="D24" s="68" t="s">
        <v>75</v>
      </c>
      <c r="E24" s="60"/>
      <c r="F24" s="61"/>
      <c r="G24" s="61"/>
      <c r="H24" s="61"/>
      <c r="I24" s="67"/>
    </row>
    <row r="25" spans="1:9" x14ac:dyDescent="0.25">
      <c r="A25" s="53">
        <v>3</v>
      </c>
      <c r="B25" s="54"/>
      <c r="C25" s="55"/>
      <c r="D25" s="52" t="s">
        <v>22</v>
      </c>
      <c r="E25" s="58">
        <v>616</v>
      </c>
      <c r="F25" s="59">
        <v>2787</v>
      </c>
      <c r="G25" s="59">
        <v>2787</v>
      </c>
      <c r="H25" s="59">
        <v>2787</v>
      </c>
      <c r="I25" s="59">
        <v>2787</v>
      </c>
    </row>
    <row r="26" spans="1:9" x14ac:dyDescent="0.25">
      <c r="A26" s="53">
        <v>32</v>
      </c>
      <c r="B26" s="54"/>
      <c r="C26" s="55"/>
      <c r="D26" s="51" t="s">
        <v>35</v>
      </c>
      <c r="E26" s="46">
        <v>616</v>
      </c>
      <c r="F26" s="47">
        <v>2787</v>
      </c>
      <c r="G26" s="47">
        <v>2787</v>
      </c>
      <c r="H26" s="47">
        <v>2787</v>
      </c>
      <c r="I26" s="47">
        <v>2787</v>
      </c>
    </row>
    <row r="27" spans="1:9" ht="15" customHeight="1" x14ac:dyDescent="0.25">
      <c r="A27" s="264" t="s">
        <v>77</v>
      </c>
      <c r="B27" s="265"/>
      <c r="C27" s="266"/>
      <c r="D27" s="62" t="s">
        <v>78</v>
      </c>
      <c r="E27" s="57">
        <f>SUM(E32,E36)</f>
        <v>979898</v>
      </c>
      <c r="F27" s="57">
        <f t="shared" ref="F27:I27" si="2">SUM(F32,F36)</f>
        <v>1072932</v>
      </c>
      <c r="G27" s="57">
        <f t="shared" si="2"/>
        <v>1072932</v>
      </c>
      <c r="H27" s="57">
        <f t="shared" si="2"/>
        <v>1072932</v>
      </c>
      <c r="I27" s="57">
        <f t="shared" si="2"/>
        <v>1072932</v>
      </c>
    </row>
    <row r="28" spans="1:9" x14ac:dyDescent="0.25">
      <c r="A28" s="261" t="s">
        <v>63</v>
      </c>
      <c r="B28" s="262"/>
      <c r="C28" s="263"/>
      <c r="D28" s="68" t="s">
        <v>20</v>
      </c>
      <c r="E28" s="60"/>
      <c r="F28" s="61"/>
      <c r="G28" s="61"/>
      <c r="H28" s="61"/>
      <c r="I28" s="67"/>
    </row>
    <row r="29" spans="1:9" x14ac:dyDescent="0.25">
      <c r="A29" s="53">
        <v>3</v>
      </c>
      <c r="B29" s="54"/>
      <c r="C29" s="55"/>
      <c r="D29" s="52" t="s">
        <v>22</v>
      </c>
      <c r="E29" s="58">
        <v>0</v>
      </c>
      <c r="F29" s="63">
        <v>0</v>
      </c>
      <c r="G29" s="63">
        <v>0</v>
      </c>
      <c r="H29" s="63">
        <v>0</v>
      </c>
      <c r="I29" s="64">
        <v>0</v>
      </c>
    </row>
    <row r="30" spans="1:9" x14ac:dyDescent="0.25">
      <c r="A30" s="53">
        <v>32</v>
      </c>
      <c r="B30" s="54"/>
      <c r="C30" s="55"/>
      <c r="D30" s="51" t="s">
        <v>35</v>
      </c>
      <c r="E30" s="46">
        <v>0</v>
      </c>
      <c r="F30" s="47">
        <v>0</v>
      </c>
      <c r="G30" s="47">
        <v>0</v>
      </c>
      <c r="H30" s="47">
        <v>0</v>
      </c>
      <c r="I30" s="48">
        <v>0</v>
      </c>
    </row>
    <row r="31" spans="1:9" x14ac:dyDescent="0.25">
      <c r="A31" s="261" t="s">
        <v>79</v>
      </c>
      <c r="B31" s="262"/>
      <c r="C31" s="263"/>
      <c r="D31" s="68" t="s">
        <v>80</v>
      </c>
      <c r="E31" s="60"/>
      <c r="F31" s="61"/>
      <c r="G31" s="61"/>
      <c r="H31" s="61"/>
      <c r="I31" s="67"/>
    </row>
    <row r="32" spans="1:9" x14ac:dyDescent="0.25">
      <c r="A32" s="53">
        <v>3</v>
      </c>
      <c r="B32" s="54"/>
      <c r="C32" s="55"/>
      <c r="D32" s="52" t="s">
        <v>22</v>
      </c>
      <c r="E32" s="58">
        <v>26992</v>
      </c>
      <c r="F32" s="63">
        <v>50966</v>
      </c>
      <c r="G32" s="63">
        <v>50966</v>
      </c>
      <c r="H32" s="63">
        <v>50966</v>
      </c>
      <c r="I32" s="63">
        <v>50966</v>
      </c>
    </row>
    <row r="33" spans="1:11" x14ac:dyDescent="0.25">
      <c r="A33" s="53">
        <v>32</v>
      </c>
      <c r="B33" s="54"/>
      <c r="C33" s="55"/>
      <c r="D33" s="51" t="s">
        <v>81</v>
      </c>
      <c r="E33" s="46">
        <v>26594</v>
      </c>
      <c r="F33" s="47">
        <v>50037</v>
      </c>
      <c r="G33" s="47">
        <v>50037</v>
      </c>
      <c r="H33" s="47">
        <v>50037</v>
      </c>
      <c r="I33" s="47">
        <v>50037</v>
      </c>
    </row>
    <row r="34" spans="1:11" x14ac:dyDescent="0.25">
      <c r="A34" s="53">
        <v>34</v>
      </c>
      <c r="B34" s="54"/>
      <c r="C34" s="55"/>
      <c r="D34" s="51" t="s">
        <v>67</v>
      </c>
      <c r="E34" s="46">
        <v>328</v>
      </c>
      <c r="F34" s="47">
        <v>929</v>
      </c>
      <c r="G34" s="47">
        <v>929</v>
      </c>
      <c r="H34" s="47">
        <v>929</v>
      </c>
      <c r="I34" s="47">
        <v>929</v>
      </c>
    </row>
    <row r="35" spans="1:11" x14ac:dyDescent="0.25">
      <c r="A35" s="261" t="s">
        <v>68</v>
      </c>
      <c r="B35" s="262"/>
      <c r="C35" s="263"/>
      <c r="D35" s="84" t="s">
        <v>69</v>
      </c>
      <c r="E35" s="79"/>
      <c r="F35" s="80"/>
      <c r="G35" s="80"/>
      <c r="H35" s="80"/>
      <c r="I35" s="83"/>
      <c r="K35" s="87"/>
    </row>
    <row r="36" spans="1:11" x14ac:dyDescent="0.25">
      <c r="A36" s="75" t="s">
        <v>64</v>
      </c>
      <c r="B36" s="76"/>
      <c r="C36" s="77"/>
      <c r="D36" s="73"/>
      <c r="E36" s="82">
        <v>952906</v>
      </c>
      <c r="F36" s="85">
        <v>1021966</v>
      </c>
      <c r="G36" s="85">
        <v>1021966</v>
      </c>
      <c r="H36" s="85">
        <v>1021966</v>
      </c>
      <c r="I36" s="85">
        <v>1021966</v>
      </c>
    </row>
    <row r="37" spans="1:11" x14ac:dyDescent="0.25">
      <c r="A37" s="75">
        <v>3</v>
      </c>
      <c r="B37" s="76"/>
      <c r="C37" s="77"/>
      <c r="D37" s="74" t="s">
        <v>22</v>
      </c>
      <c r="E37" s="78">
        <v>932616</v>
      </c>
      <c r="F37" s="85">
        <v>1021966</v>
      </c>
      <c r="G37" s="85">
        <f t="shared" ref="G37:I37" si="3">SUM(G38:G39)</f>
        <v>1021965.56</v>
      </c>
      <c r="H37" s="85">
        <f t="shared" si="3"/>
        <v>1021965.56</v>
      </c>
      <c r="I37" s="85">
        <f t="shared" si="3"/>
        <v>1021965.56</v>
      </c>
    </row>
    <row r="38" spans="1:11" x14ac:dyDescent="0.25">
      <c r="A38" s="75">
        <v>31</v>
      </c>
      <c r="B38" s="76"/>
      <c r="C38" s="77"/>
      <c r="D38" s="73" t="s">
        <v>23</v>
      </c>
      <c r="E38" s="70">
        <v>914664</v>
      </c>
      <c r="F38" s="71">
        <v>995421</v>
      </c>
      <c r="G38" s="71">
        <v>995421</v>
      </c>
      <c r="H38" s="71">
        <v>995421</v>
      </c>
      <c r="I38" s="71">
        <v>995421</v>
      </c>
    </row>
    <row r="39" spans="1:11" x14ac:dyDescent="0.25">
      <c r="A39" s="75">
        <v>32</v>
      </c>
      <c r="B39" s="76"/>
      <c r="C39" s="77"/>
      <c r="D39" s="73" t="s">
        <v>35</v>
      </c>
      <c r="E39" s="70">
        <v>17952</v>
      </c>
      <c r="F39" s="71">
        <v>26544.560000000001</v>
      </c>
      <c r="G39" s="71">
        <v>26544.560000000001</v>
      </c>
      <c r="H39" s="71">
        <v>26544.560000000001</v>
      </c>
      <c r="I39" s="71">
        <v>26544.560000000001</v>
      </c>
    </row>
    <row r="40" spans="1:11" ht="25.5" x14ac:dyDescent="0.25">
      <c r="A40" s="75">
        <v>4</v>
      </c>
      <c r="B40" s="76"/>
      <c r="C40" s="77"/>
      <c r="D40" s="74" t="s">
        <v>24</v>
      </c>
      <c r="E40" s="78">
        <v>20290</v>
      </c>
      <c r="F40" s="71">
        <v>0</v>
      </c>
      <c r="G40" s="71">
        <v>0</v>
      </c>
      <c r="H40" s="71">
        <v>0</v>
      </c>
      <c r="I40" s="72">
        <v>0</v>
      </c>
    </row>
    <row r="41" spans="1:11" ht="25.5" x14ac:dyDescent="0.25">
      <c r="A41" s="75">
        <v>42</v>
      </c>
      <c r="B41" s="76"/>
      <c r="C41" s="77"/>
      <c r="D41" s="73" t="s">
        <v>54</v>
      </c>
      <c r="E41" s="70">
        <v>20290</v>
      </c>
      <c r="F41" s="71">
        <v>0</v>
      </c>
      <c r="G41" s="71">
        <v>0</v>
      </c>
      <c r="H41" s="71">
        <v>0</v>
      </c>
      <c r="I41" s="72">
        <v>0</v>
      </c>
    </row>
    <row r="42" spans="1:11" s="69" customFormat="1" ht="25.5" x14ac:dyDescent="0.25">
      <c r="A42" s="264" t="s">
        <v>83</v>
      </c>
      <c r="B42" s="265"/>
      <c r="C42" s="266"/>
      <c r="D42" s="81" t="s">
        <v>84</v>
      </c>
      <c r="E42" s="112">
        <v>20301</v>
      </c>
      <c r="F42" s="111">
        <v>39817</v>
      </c>
      <c r="G42" s="111">
        <v>0</v>
      </c>
      <c r="H42" s="111">
        <v>0</v>
      </c>
      <c r="I42" s="90">
        <v>0</v>
      </c>
    </row>
    <row r="43" spans="1:11" x14ac:dyDescent="0.25">
      <c r="A43" s="261" t="s">
        <v>82</v>
      </c>
      <c r="B43" s="262"/>
      <c r="C43" s="263"/>
      <c r="D43" s="84" t="s">
        <v>85</v>
      </c>
      <c r="E43" s="79"/>
      <c r="F43" s="80"/>
      <c r="G43" s="80"/>
      <c r="H43" s="80"/>
      <c r="I43" s="83"/>
    </row>
    <row r="44" spans="1:11" s="94" customFormat="1" x14ac:dyDescent="0.25">
      <c r="A44" s="108" t="s">
        <v>64</v>
      </c>
      <c r="B44" s="109"/>
      <c r="C44" s="110"/>
      <c r="D44" s="101"/>
      <c r="E44" s="95">
        <v>20301</v>
      </c>
      <c r="F44" s="96">
        <v>39817</v>
      </c>
      <c r="G44" s="96">
        <v>0</v>
      </c>
      <c r="H44" s="96">
        <v>0</v>
      </c>
      <c r="I44" s="97">
        <v>0</v>
      </c>
    </row>
    <row r="45" spans="1:11" x14ac:dyDescent="0.25">
      <c r="A45" s="75">
        <v>3</v>
      </c>
      <c r="B45" s="76"/>
      <c r="C45" s="77"/>
      <c r="D45" s="74" t="s">
        <v>22</v>
      </c>
      <c r="E45" s="78">
        <v>15470</v>
      </c>
      <c r="F45" s="85">
        <v>39817</v>
      </c>
      <c r="G45" s="85">
        <v>0</v>
      </c>
      <c r="H45" s="85">
        <v>0</v>
      </c>
      <c r="I45" s="85">
        <v>0</v>
      </c>
    </row>
    <row r="46" spans="1:11" x14ac:dyDescent="0.25">
      <c r="A46" s="75">
        <v>31</v>
      </c>
      <c r="B46" s="76"/>
      <c r="C46" s="77"/>
      <c r="D46" s="73" t="s">
        <v>23</v>
      </c>
      <c r="E46" s="70">
        <v>5166</v>
      </c>
      <c r="F46" s="71">
        <v>11945.06</v>
      </c>
      <c r="G46" s="71">
        <v>0</v>
      </c>
      <c r="H46" s="71">
        <v>0</v>
      </c>
      <c r="I46" s="71">
        <v>0</v>
      </c>
    </row>
    <row r="47" spans="1:11" x14ac:dyDescent="0.25">
      <c r="A47" s="75">
        <v>32</v>
      </c>
      <c r="B47" s="76"/>
      <c r="C47" s="77"/>
      <c r="D47" s="73" t="s">
        <v>35</v>
      </c>
      <c r="E47" s="70">
        <v>10304</v>
      </c>
      <c r="F47" s="71">
        <v>27871.78</v>
      </c>
      <c r="G47" s="71">
        <v>0</v>
      </c>
      <c r="H47" s="71">
        <v>0</v>
      </c>
      <c r="I47" s="71">
        <v>0</v>
      </c>
    </row>
    <row r="48" spans="1:11" s="94" customFormat="1" ht="25.5" x14ac:dyDescent="0.25">
      <c r="A48" s="105">
        <v>4</v>
      </c>
      <c r="B48" s="106"/>
      <c r="C48" s="107"/>
      <c r="D48" s="102" t="s">
        <v>24</v>
      </c>
      <c r="E48" s="113">
        <v>4831</v>
      </c>
      <c r="F48" s="114">
        <v>0</v>
      </c>
      <c r="G48" s="114">
        <v>0</v>
      </c>
      <c r="H48" s="114">
        <v>0</v>
      </c>
      <c r="I48" s="114">
        <v>0</v>
      </c>
    </row>
    <row r="49" spans="1:9" s="94" customFormat="1" ht="25.5" x14ac:dyDescent="0.25">
      <c r="A49" s="105">
        <v>42</v>
      </c>
      <c r="B49" s="106"/>
      <c r="C49" s="107"/>
      <c r="D49" s="101" t="s">
        <v>54</v>
      </c>
      <c r="E49" s="95">
        <v>4831</v>
      </c>
      <c r="F49" s="96">
        <v>0</v>
      </c>
      <c r="G49" s="96">
        <v>0</v>
      </c>
      <c r="H49" s="96">
        <v>0</v>
      </c>
      <c r="I49" s="96">
        <v>0</v>
      </c>
    </row>
    <row r="50" spans="1:9" ht="25.5" x14ac:dyDescent="0.25">
      <c r="A50" s="264" t="s">
        <v>96</v>
      </c>
      <c r="B50" s="265"/>
      <c r="C50" s="266"/>
      <c r="D50" s="81" t="s">
        <v>86</v>
      </c>
      <c r="E50" s="112">
        <v>46823</v>
      </c>
      <c r="F50" s="111">
        <v>7963</v>
      </c>
      <c r="G50" s="111">
        <v>7963</v>
      </c>
      <c r="H50" s="111">
        <v>7963</v>
      </c>
      <c r="I50" s="111">
        <v>7963</v>
      </c>
    </row>
    <row r="51" spans="1:9" ht="15" customHeight="1" x14ac:dyDescent="0.25">
      <c r="A51" s="261" t="s">
        <v>63</v>
      </c>
      <c r="B51" s="262"/>
      <c r="C51" s="263"/>
      <c r="D51" s="84" t="s">
        <v>20</v>
      </c>
      <c r="E51" s="79"/>
      <c r="F51" s="80"/>
      <c r="G51" s="80"/>
      <c r="H51" s="80"/>
      <c r="I51" s="83"/>
    </row>
    <row r="52" spans="1:9" ht="25.5" x14ac:dyDescent="0.25">
      <c r="A52" s="75">
        <v>4</v>
      </c>
      <c r="B52" s="76"/>
      <c r="C52" s="77"/>
      <c r="D52" s="74" t="s">
        <v>24</v>
      </c>
      <c r="E52" s="78">
        <v>0</v>
      </c>
      <c r="F52" s="71">
        <v>0</v>
      </c>
      <c r="G52" s="71">
        <v>0</v>
      </c>
      <c r="H52" s="71">
        <v>0</v>
      </c>
      <c r="I52" s="72">
        <v>0</v>
      </c>
    </row>
    <row r="53" spans="1:9" ht="25.5" x14ac:dyDescent="0.25">
      <c r="A53" s="75">
        <v>42</v>
      </c>
      <c r="B53" s="76"/>
      <c r="C53" s="77"/>
      <c r="D53" s="73" t="s">
        <v>54</v>
      </c>
      <c r="E53" s="70">
        <v>0</v>
      </c>
      <c r="F53" s="71">
        <v>0</v>
      </c>
      <c r="G53" s="71">
        <v>0</v>
      </c>
      <c r="H53" s="71">
        <v>0</v>
      </c>
      <c r="I53" s="72">
        <v>0</v>
      </c>
    </row>
    <row r="54" spans="1:9" x14ac:dyDescent="0.25">
      <c r="A54" s="261" t="s">
        <v>79</v>
      </c>
      <c r="B54" s="262"/>
      <c r="C54" s="263"/>
      <c r="D54" s="84" t="s">
        <v>80</v>
      </c>
      <c r="E54" s="79"/>
      <c r="F54" s="80"/>
      <c r="G54" s="80"/>
      <c r="H54" s="80"/>
      <c r="I54" s="83"/>
    </row>
    <row r="55" spans="1:9" x14ac:dyDescent="0.25">
      <c r="A55" s="75">
        <v>3</v>
      </c>
      <c r="B55" s="76"/>
      <c r="C55" s="77"/>
      <c r="D55" s="74" t="s">
        <v>22</v>
      </c>
      <c r="E55" s="78">
        <v>46823</v>
      </c>
      <c r="F55" s="85">
        <v>7963</v>
      </c>
      <c r="G55" s="85">
        <v>7963</v>
      </c>
      <c r="H55" s="85">
        <v>7963</v>
      </c>
      <c r="I55" s="85">
        <v>7963</v>
      </c>
    </row>
    <row r="56" spans="1:9" x14ac:dyDescent="0.25">
      <c r="A56" s="75">
        <v>32</v>
      </c>
      <c r="B56" s="76"/>
      <c r="C56" s="77"/>
      <c r="D56" s="73" t="s">
        <v>35</v>
      </c>
      <c r="E56" s="70">
        <v>46823</v>
      </c>
      <c r="F56" s="71">
        <v>7963</v>
      </c>
      <c r="G56" s="71">
        <v>7963</v>
      </c>
      <c r="H56" s="71">
        <v>7963</v>
      </c>
      <c r="I56" s="71">
        <v>7963</v>
      </c>
    </row>
    <row r="57" spans="1:9" s="94" customFormat="1" ht="25.5" x14ac:dyDescent="0.25">
      <c r="A57" s="264" t="s">
        <v>101</v>
      </c>
      <c r="B57" s="265"/>
      <c r="C57" s="266"/>
      <c r="D57" s="117" t="s">
        <v>102</v>
      </c>
      <c r="E57" s="112">
        <v>39427</v>
      </c>
      <c r="F57" s="111">
        <v>0</v>
      </c>
      <c r="G57" s="111">
        <v>0</v>
      </c>
      <c r="H57" s="111">
        <v>0</v>
      </c>
      <c r="I57" s="111">
        <v>0</v>
      </c>
    </row>
    <row r="58" spans="1:9" s="94" customFormat="1" x14ac:dyDescent="0.25">
      <c r="A58" s="261" t="s">
        <v>103</v>
      </c>
      <c r="B58" s="262"/>
      <c r="C58" s="263"/>
      <c r="D58" s="119" t="s">
        <v>104</v>
      </c>
      <c r="E58" s="115"/>
      <c r="F58" s="116"/>
      <c r="G58" s="116"/>
      <c r="H58" s="116"/>
      <c r="I58" s="118"/>
    </row>
    <row r="59" spans="1:9" s="94" customFormat="1" ht="25.5" x14ac:dyDescent="0.25">
      <c r="A59" s="105">
        <v>4</v>
      </c>
      <c r="B59" s="106"/>
      <c r="C59" s="107"/>
      <c r="D59" s="102" t="s">
        <v>24</v>
      </c>
      <c r="E59" s="113">
        <v>39427</v>
      </c>
      <c r="F59" s="96">
        <v>0</v>
      </c>
      <c r="G59" s="96">
        <v>0</v>
      </c>
      <c r="H59" s="96">
        <v>0</v>
      </c>
      <c r="I59" s="97">
        <v>0</v>
      </c>
    </row>
    <row r="60" spans="1:9" s="94" customFormat="1" ht="25.5" customHeight="1" x14ac:dyDescent="0.25">
      <c r="A60" s="105">
        <v>42</v>
      </c>
      <c r="B60" s="106"/>
      <c r="C60" s="107"/>
      <c r="D60" s="101" t="s">
        <v>54</v>
      </c>
      <c r="E60" s="95">
        <v>39427</v>
      </c>
      <c r="F60" s="96">
        <v>0</v>
      </c>
      <c r="G60" s="96">
        <v>0</v>
      </c>
      <c r="H60" s="96">
        <v>0</v>
      </c>
      <c r="I60" s="97">
        <v>0</v>
      </c>
    </row>
    <row r="61" spans="1:9" ht="25.5" customHeight="1" x14ac:dyDescent="0.25">
      <c r="A61" s="264" t="s">
        <v>97</v>
      </c>
      <c r="B61" s="265"/>
      <c r="C61" s="266"/>
      <c r="D61" s="117" t="s">
        <v>98</v>
      </c>
      <c r="E61" s="112">
        <v>25614</v>
      </c>
      <c r="F61" s="111">
        <v>38689</v>
      </c>
      <c r="G61" s="111">
        <v>38689</v>
      </c>
      <c r="H61" s="111">
        <v>38689</v>
      </c>
      <c r="I61" s="111">
        <v>38689</v>
      </c>
    </row>
    <row r="62" spans="1:9" ht="25.5" customHeight="1" x14ac:dyDescent="0.25">
      <c r="A62" s="261" t="s">
        <v>99</v>
      </c>
      <c r="B62" s="262"/>
      <c r="C62" s="263"/>
      <c r="D62" s="119" t="s">
        <v>100</v>
      </c>
      <c r="E62" s="115"/>
      <c r="F62" s="116"/>
      <c r="G62" s="116"/>
      <c r="H62" s="116"/>
      <c r="I62" s="118"/>
    </row>
    <row r="63" spans="1:9" x14ac:dyDescent="0.25">
      <c r="A63" s="105">
        <v>3</v>
      </c>
      <c r="B63" s="106"/>
      <c r="C63" s="107"/>
      <c r="D63" s="102" t="s">
        <v>22</v>
      </c>
      <c r="E63" s="113">
        <v>25614</v>
      </c>
      <c r="F63" s="85">
        <v>38689</v>
      </c>
      <c r="G63" s="85">
        <v>38689</v>
      </c>
      <c r="H63" s="85">
        <v>38689</v>
      </c>
      <c r="I63" s="85">
        <v>38689</v>
      </c>
    </row>
    <row r="64" spans="1:9" x14ac:dyDescent="0.25">
      <c r="A64" s="105">
        <v>31</v>
      </c>
      <c r="B64" s="106"/>
      <c r="C64" s="107"/>
      <c r="D64" s="101" t="s">
        <v>23</v>
      </c>
      <c r="E64" s="95">
        <v>24731</v>
      </c>
      <c r="F64" s="96">
        <v>37295</v>
      </c>
      <c r="G64" s="96">
        <v>37295</v>
      </c>
      <c r="H64" s="96">
        <v>37295</v>
      </c>
      <c r="I64" s="96">
        <v>37295</v>
      </c>
    </row>
    <row r="65" spans="1:9" x14ac:dyDescent="0.25">
      <c r="A65" s="105">
        <v>32</v>
      </c>
      <c r="B65" s="106"/>
      <c r="C65" s="107"/>
      <c r="D65" s="101" t="s">
        <v>35</v>
      </c>
      <c r="E65" s="95">
        <v>883</v>
      </c>
      <c r="F65" s="96">
        <v>1393.59</v>
      </c>
      <c r="G65" s="96">
        <v>1393.59</v>
      </c>
      <c r="H65" s="96">
        <v>1393.59</v>
      </c>
      <c r="I65" s="96">
        <v>1393.59</v>
      </c>
    </row>
    <row r="66" spans="1:9" x14ac:dyDescent="0.25">
      <c r="F66" s="87"/>
    </row>
    <row r="67" spans="1:9" x14ac:dyDescent="0.25">
      <c r="E67" s="87"/>
    </row>
    <row r="68" spans="1:9" x14ac:dyDescent="0.25">
      <c r="E68" s="87"/>
    </row>
  </sheetData>
  <mergeCells count="27">
    <mergeCell ref="A27:C27"/>
    <mergeCell ref="A8:C8"/>
    <mergeCell ref="A9:C9"/>
    <mergeCell ref="A10:C10"/>
    <mergeCell ref="A11:C11"/>
    <mergeCell ref="A12:C12"/>
    <mergeCell ref="A15:C15"/>
    <mergeCell ref="A18:C18"/>
    <mergeCell ref="A21:C21"/>
    <mergeCell ref="A24:C24"/>
    <mergeCell ref="A1:I1"/>
    <mergeCell ref="A3:I3"/>
    <mergeCell ref="A6:C6"/>
    <mergeCell ref="A7:C7"/>
    <mergeCell ref="A5:C5"/>
    <mergeCell ref="A62:C62"/>
    <mergeCell ref="A61:C61"/>
    <mergeCell ref="A57:C57"/>
    <mergeCell ref="A58:C58"/>
    <mergeCell ref="A28:C28"/>
    <mergeCell ref="A51:C51"/>
    <mergeCell ref="A54:C54"/>
    <mergeCell ref="A31:C31"/>
    <mergeCell ref="A35:C35"/>
    <mergeCell ref="A43:C43"/>
    <mergeCell ref="A42:C42"/>
    <mergeCell ref="A50:C50"/>
  </mergeCells>
  <pageMargins left="0.7" right="0.7" top="0.75" bottom="0.75" header="0.3" footer="0.3"/>
  <pageSetup paperSize="9" scale="72" orientation="landscape" r:id="rId1"/>
  <ignoredErrors>
    <ignoredError sqref="G37:I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Rashodi prema funkcijskoj kl</vt:lpstr>
      <vt:lpstr> Račun prihoda i rashoda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Računovođa1</cp:lastModifiedBy>
  <cp:lastPrinted>2022-08-16T05:37:11Z</cp:lastPrinted>
  <dcterms:created xsi:type="dcterms:W3CDTF">2022-08-12T12:51:27Z</dcterms:created>
  <dcterms:modified xsi:type="dcterms:W3CDTF">2022-12-02T13:42:48Z</dcterms:modified>
</cp:coreProperties>
</file>